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D:\_ _KDF CP\"/>
    </mc:Choice>
  </mc:AlternateContent>
  <workbookProtection workbookPassword="A349" lockStructure="1"/>
  <bookViews>
    <workbookView xWindow="240" yWindow="180" windowWidth="19320" windowHeight="12120" tabRatio="686" activeTab="1"/>
  </bookViews>
  <sheets>
    <sheet name="Hinweis" sheetId="46" r:id="rId1"/>
    <sheet name="Kapitaldienstfähigkeit" sheetId="47" r:id="rId2"/>
    <sheet name="Formate" sheetId="13" r:id="rId3"/>
    <sheet name="EFT-PRO" sheetId="48" r:id="rId4"/>
  </sheets>
  <definedNames>
    <definedName name="_xlnm.Print_Area" localSheetId="2">Formate!$A$1:$L$92</definedName>
    <definedName name="_xlnm.Print_Area" localSheetId="1">Kapitaldienstfähigkeit!$A$1:$I$67</definedName>
    <definedName name="GanzkleineZahl">Formate!$D$77</definedName>
    <definedName name="Milliarde">Formate!$D$76</definedName>
    <definedName name="Million">Formate!$D$75</definedName>
    <definedName name="Monate">Formate!$J$69:$J$80</definedName>
    <definedName name="Monate_Jahr">Formate!$D$69</definedName>
    <definedName name="Monate_Quartal">Formate!$D$71</definedName>
    <definedName name="Periodizitaet">Formate!$J$83:$J$86</definedName>
    <definedName name="Pf_hor_ja">Formate!$D$86</definedName>
    <definedName name="Pf_hor_nein">Formate!$D$87</definedName>
    <definedName name="Pf_li">Formate!$D$84</definedName>
    <definedName name="Pf_re">Formate!$D$85</definedName>
    <definedName name="Pf_unt_ja">Formate!$D$82</definedName>
    <definedName name="Pf_unt_nein">Formate!$D$83</definedName>
    <definedName name="Quartale_Jahr">Formate!$D$70</definedName>
    <definedName name="Rückzahlungsmethode">Formate!$D$94:$D$96</definedName>
    <definedName name="Rund_Tol">Formate!$D$73</definedName>
    <definedName name="Tage_Jahr">Formate!$D$68</definedName>
    <definedName name="Tausend">Formate!$D$74</definedName>
  </definedNames>
  <calcPr calcId="152511" iterate="1"/>
</workbook>
</file>

<file path=xl/calcChain.xml><?xml version="1.0" encoding="utf-8"?>
<calcChain xmlns="http://schemas.openxmlformats.org/spreadsheetml/2006/main">
  <c r="F42" i="47" l="1"/>
  <c r="D61" i="47" l="1"/>
  <c r="D60" i="47"/>
  <c r="D59" i="47"/>
  <c r="D58" i="47"/>
  <c r="D57" i="47"/>
  <c r="D56" i="47"/>
  <c r="H6" i="47" l="1"/>
  <c r="H47" i="47" s="1"/>
  <c r="H12" i="47"/>
  <c r="H11" i="47"/>
  <c r="H25" i="47"/>
  <c r="H22" i="47" s="1"/>
  <c r="D39" i="47"/>
  <c r="D48" i="47"/>
  <c r="H38" i="47" l="1"/>
  <c r="H40" i="47" l="1"/>
  <c r="H42" i="47" s="1"/>
  <c r="H43" i="47" l="1"/>
  <c r="H41" i="47"/>
  <c r="H21" i="47" l="1"/>
  <c r="H19" i="47" s="1"/>
  <c r="H28" i="47" s="1"/>
  <c r="H29" i="47" l="1"/>
  <c r="H30" i="47"/>
  <c r="H31" i="47" s="1"/>
  <c r="H32" i="47" l="1"/>
  <c r="H33" i="47" s="1"/>
  <c r="H14" i="47" l="1"/>
  <c r="H17" i="47" s="1"/>
  <c r="H34" i="47" l="1"/>
  <c r="H36" i="47" s="1"/>
  <c r="H45" i="47"/>
  <c r="H51" i="47" s="1"/>
  <c r="H52" i="47" s="1"/>
  <c r="H39" i="47"/>
  <c r="H48" i="47" l="1"/>
  <c r="H50" i="47" l="1"/>
  <c r="D90" i="13" l="1"/>
</calcChain>
</file>

<file path=xl/comments1.xml><?xml version="1.0" encoding="utf-8"?>
<comments xmlns="http://schemas.openxmlformats.org/spreadsheetml/2006/main">
  <authors>
    <author>www.financial-modelling-videos.de</author>
  </authors>
  <commentList>
    <comment ref="F11" authorId="0" shapeId="0">
      <text>
        <r>
          <rPr>
            <b/>
            <sz val="8"/>
            <color indexed="81"/>
            <rFont val="Segoe UI"/>
            <family val="2"/>
          </rPr>
          <t>www.financial-modelling-videos.de:</t>
        </r>
        <r>
          <rPr>
            <sz val="8"/>
            <color indexed="81"/>
            <rFont val="Segoe UI"/>
            <family val="2"/>
          </rPr>
          <t xml:space="preserve">
ungefähre Abschätzung erforderlich 
=&gt; laut individuellem Zahlungsplan
      (wie bspw. Leasingplan)
</t>
        </r>
      </text>
    </comment>
    <comment ref="F12" authorId="0" shapeId="0">
      <text>
        <r>
          <rPr>
            <b/>
            <sz val="8"/>
            <color indexed="81"/>
            <rFont val="Segoe UI"/>
            <family val="2"/>
          </rPr>
          <t>www.financial-modelling-videos.de:</t>
        </r>
        <r>
          <rPr>
            <sz val="8"/>
            <color indexed="81"/>
            <rFont val="Segoe UI"/>
            <family val="2"/>
          </rPr>
          <t xml:space="preserve">
ungefähre Abschätzung erforderlich 
=&gt; laut individuellem Zahlungsplan
      (wie bspw. Leasingplan)
</t>
        </r>
      </text>
    </comment>
    <comment ref="C13" authorId="0" shapeId="0">
      <text>
        <r>
          <rPr>
            <b/>
            <sz val="8"/>
            <color indexed="81"/>
            <rFont val="Segoe UI"/>
            <family val="2"/>
          </rPr>
          <t>www.financial-modelling-videos.de:</t>
        </r>
        <r>
          <rPr>
            <sz val="8"/>
            <color indexed="81"/>
            <rFont val="Segoe UI"/>
            <family val="2"/>
          </rPr>
          <t xml:space="preserve">
nicht betrieblich verursachter Zinsaufwand 
muss abgezogen werden
</t>
        </r>
      </text>
    </comment>
    <comment ref="C23" authorId="0" shapeId="0">
      <text>
        <r>
          <rPr>
            <b/>
            <sz val="8"/>
            <color indexed="81"/>
            <rFont val="Segoe UI"/>
            <family val="2"/>
          </rPr>
          <t>www.financial-modelling-videos.de:</t>
        </r>
        <r>
          <rPr>
            <sz val="8"/>
            <color indexed="81"/>
            <rFont val="Segoe UI"/>
            <family val="2"/>
          </rPr>
          <t xml:space="preserve">
Erträge gehen negativ ein
=&gt; mindern den eCF
</t>
        </r>
      </text>
    </comment>
  </commentList>
</comments>
</file>

<file path=xl/sharedStrings.xml><?xml version="1.0" encoding="utf-8"?>
<sst xmlns="http://schemas.openxmlformats.org/spreadsheetml/2006/main" count="260" uniqueCount="228">
  <si>
    <t>Million</t>
  </si>
  <si>
    <t>▼</t>
  </si>
  <si>
    <t>Name</t>
  </si>
  <si>
    <t>Zellformatvorlagen</t>
  </si>
  <si>
    <t>Individuelle Zellformatierungen</t>
  </si>
  <si>
    <t>Einheit</t>
  </si>
  <si>
    <t>EUR</t>
  </si>
  <si>
    <t>Annahme</t>
  </si>
  <si>
    <t>Bezeichnung_Eingabe</t>
  </si>
  <si>
    <t>Technische_Eingabe</t>
  </si>
  <si>
    <t>Leere_Zelle</t>
  </si>
  <si>
    <t>Symbole</t>
  </si>
  <si>
    <t>×</t>
  </si>
  <si>
    <t>◄</t>
  </si>
  <si>
    <t>vw</t>
  </si>
  <si>
    <t>tu</t>
  </si>
  <si>
    <t>►</t>
  </si>
  <si>
    <t>Konstanten</t>
  </si>
  <si>
    <t>Tage im Jahr</t>
  </si>
  <si>
    <t>Monate pro Quartal</t>
  </si>
  <si>
    <t>Quartale pro Jahr</t>
  </si>
  <si>
    <t>Rundungstoleranz</t>
  </si>
  <si>
    <t>Tausend</t>
  </si>
  <si>
    <t>GanzkleineZahl</t>
  </si>
  <si>
    <t>Zeile_Schlussbilanz</t>
  </si>
  <si>
    <t>Zeile_Summe</t>
  </si>
  <si>
    <t>Zeile_Zwischensumme</t>
  </si>
  <si>
    <t>Zeile_Abgrenzung</t>
  </si>
  <si>
    <t>Zeilen Formatierungen</t>
  </si>
  <si>
    <t>Referenz_OffSheet</t>
  </si>
  <si>
    <t>Referenz_InSheet</t>
  </si>
  <si>
    <t>Tage_Jahr</t>
  </si>
  <si>
    <t>Monate pro Jahr</t>
  </si>
  <si>
    <t>Monate_Jahr</t>
  </si>
  <si>
    <t>Quartale_Jahr</t>
  </si>
  <si>
    <t>Monate_Quartal</t>
  </si>
  <si>
    <t>Milliarde</t>
  </si>
  <si>
    <t>Pfeil nach unten aktiviert</t>
  </si>
  <si>
    <t>Pfeil nach unten nicht aktiviert</t>
  </si>
  <si>
    <t>Pfeil nach links</t>
  </si>
  <si>
    <t>Pfeil nach rechts</t>
  </si>
  <si>
    <t>Pfeile horizontal aktiviert</t>
  </si>
  <si>
    <t>Pfeile horizontal nicht aktiviert</t>
  </si>
  <si>
    <t>Pf_li</t>
  </si>
  <si>
    <t>Pf_re</t>
  </si>
  <si>
    <t>Pf_hor_ja</t>
  </si>
  <si>
    <t>Pf_hor_nein</t>
  </si>
  <si>
    <t>Pf_unt_ja</t>
  </si>
  <si>
    <t>Pf_unt_nein</t>
  </si>
  <si>
    <t>Status_In_Arbeit</t>
  </si>
  <si>
    <t>Status_In_Ordnung</t>
  </si>
  <si>
    <t>Status_Pruefen</t>
  </si>
  <si>
    <t>Hyperlink</t>
  </si>
  <si>
    <t>Ueb1</t>
  </si>
  <si>
    <t>Blattüberschriften</t>
  </si>
  <si>
    <t>Ueb2</t>
  </si>
  <si>
    <t>Ueb3</t>
  </si>
  <si>
    <t>Ueb4</t>
  </si>
  <si>
    <t>Tabellen_Ueb</t>
  </si>
  <si>
    <t>Tabellen Überschrift</t>
  </si>
  <si>
    <t xml:space="preserve"> mit bedingter Formatierung =&gt; Kopie erforderlich</t>
  </si>
  <si>
    <t>In Ordnung</t>
  </si>
  <si>
    <t>In Arbeit</t>
  </si>
  <si>
    <t>Prüfen</t>
  </si>
  <si>
    <t>Blattüberschrift 1</t>
  </si>
  <si>
    <t>Blattüberschrift 2</t>
  </si>
  <si>
    <t>Blattüberschrift 3</t>
  </si>
  <si>
    <t>Bezeichnung</t>
  </si>
  <si>
    <t>Blatt_1</t>
  </si>
  <si>
    <t>Blatt_2</t>
  </si>
  <si>
    <t>Blatt_3</t>
  </si>
  <si>
    <t>Überschrift 1</t>
  </si>
  <si>
    <t>Überschrift 2</t>
  </si>
  <si>
    <t>Überschrift 3</t>
  </si>
  <si>
    <t>Überschrift 4</t>
  </si>
  <si>
    <t>Hyperlink-Text</t>
  </si>
  <si>
    <t>Schalter_DEU</t>
  </si>
  <si>
    <t>Schalter_ENG</t>
  </si>
  <si>
    <t>Kontr_DEU</t>
  </si>
  <si>
    <t>Kontr_ENG</t>
  </si>
  <si>
    <t>Zeile_Spalten-Summe</t>
  </si>
  <si>
    <t>Quotient</t>
  </si>
  <si>
    <t>mit bedingter Formatierung =&gt; Kopie erforderlich</t>
  </si>
  <si>
    <t>Rund_Tol</t>
  </si>
  <si>
    <t>Kommentar</t>
  </si>
  <si>
    <t>Kommentarfeld</t>
  </si>
  <si>
    <t>Datum</t>
  </si>
  <si>
    <t>Rechtlicher Hinweis</t>
  </si>
  <si>
    <t>Ganz kleine Zahl</t>
  </si>
  <si>
    <t>Abschnittsüberschriften / Gliederung</t>
  </si>
  <si>
    <t>Periodizität</t>
  </si>
  <si>
    <t>Monate</t>
  </si>
  <si>
    <t>Jan</t>
  </si>
  <si>
    <t>Feb</t>
  </si>
  <si>
    <t>Mrz</t>
  </si>
  <si>
    <t>Apr</t>
  </si>
  <si>
    <t>Mai</t>
  </si>
  <si>
    <t>Jun</t>
  </si>
  <si>
    <t>Jul</t>
  </si>
  <si>
    <t>Aug</t>
  </si>
  <si>
    <t>Sep</t>
  </si>
  <si>
    <t>Okt</t>
  </si>
  <si>
    <t>Nov</t>
  </si>
  <si>
    <t>Dez</t>
  </si>
  <si>
    <t>Schalter</t>
  </si>
  <si>
    <t>Quartale</t>
  </si>
  <si>
    <t>Halbjahre</t>
  </si>
  <si>
    <t>Jahre</t>
  </si>
  <si>
    <t>1=Yes , 0=No</t>
  </si>
  <si>
    <t>1=Ja , 0=Nein</t>
  </si>
  <si>
    <t xml:space="preserve"> mit Datenüberprüfung/Gültigkeit =&gt; Kopie erforderlich</t>
  </si>
  <si>
    <t>Aktiv</t>
  </si>
  <si>
    <t>Schalter_JA-NEIN  (keine Zellformatvorlage)</t>
  </si>
  <si>
    <t>Schalter_YES-NO  (keine Zellformatvorlage)</t>
  </si>
  <si>
    <t>Schalter aktiv/inaktiv  (keine Zellformatvorlage)</t>
  </si>
  <si>
    <t>Zahl_Prozent (Basisformatierung)</t>
  </si>
  <si>
    <t>Zahl_Standard (Basisformatierung)</t>
  </si>
  <si>
    <t xml:space="preserve"> i.d.R. anschließend mit weiterer Zellformatvorlage wie Annahme, InSheet, OffSheet etc.</t>
  </si>
  <si>
    <t>Formatierungen, Konstanten &amp; Symbole</t>
  </si>
  <si>
    <t>Externer_Link</t>
  </si>
  <si>
    <t>Flag (Standard)</t>
  </si>
  <si>
    <t>Kontrollen, Schalter &amp; Sonstiges</t>
  </si>
  <si>
    <t>Positiv</t>
  </si>
  <si>
    <t>Null</t>
  </si>
  <si>
    <t>Negativ</t>
  </si>
  <si>
    <t>Konstanten, Symbole &amp; Auswahltabellen</t>
  </si>
  <si>
    <t>Auswahltabellen</t>
  </si>
  <si>
    <r>
      <t xml:space="preserve">  </t>
    </r>
    <r>
      <rPr>
        <u/>
        <sz val="10"/>
        <color theme="1"/>
        <rFont val="Arial"/>
        <family val="2"/>
      </rPr>
      <t>Bsp.</t>
    </r>
    <r>
      <rPr>
        <sz val="10"/>
        <color theme="1"/>
        <rFont val="Arial"/>
        <family val="2"/>
      </rPr>
      <t xml:space="preserve"> Pfeil nach unten (aktiviert, falls Zelle darüber =1)</t>
    </r>
  </si>
  <si>
    <r>
      <t xml:space="preserve">     (</t>
    </r>
    <r>
      <rPr>
        <sz val="10"/>
        <color theme="1"/>
        <rFont val="Arial"/>
        <family val="2"/>
      </rPr>
      <t>aktiviert, falls Zelle darüber =1)</t>
    </r>
  </si>
  <si>
    <t>Email:</t>
  </si>
  <si>
    <t>fimovi@fimovi.de</t>
  </si>
  <si>
    <t>www.financial-modelling-videos.de</t>
  </si>
  <si>
    <t>Profil und Kontakt</t>
  </si>
  <si>
    <t>Ein Angebot der Smart Cap GmbH</t>
  </si>
  <si>
    <t>Annuität</t>
  </si>
  <si>
    <t>Tilgungsdarlehen</t>
  </si>
  <si>
    <t>Tilgungsplan</t>
  </si>
  <si>
    <t>Rückzahlungsmethoden</t>
  </si>
  <si>
    <t>Rückzahlungsmethode</t>
  </si>
  <si>
    <t>Hinw_DEU</t>
  </si>
  <si>
    <t>Hinw_ENG</t>
  </si>
  <si>
    <t>Sprachen</t>
  </si>
  <si>
    <t>Deutsch</t>
  </si>
  <si>
    <t>English</t>
  </si>
  <si>
    <t>Webseiten:</t>
  </si>
  <si>
    <t>und</t>
  </si>
  <si>
    <t xml:space="preserve">www.excel-financial-model.com </t>
  </si>
  <si>
    <t>Ein Tutorial von</t>
  </si>
  <si>
    <t>… Ermittlung und bankenkonforme Bewertung</t>
  </si>
  <si>
    <t>sehr kritisch</t>
  </si>
  <si>
    <t>und größer</t>
  </si>
  <si>
    <t>kritisch</t>
  </si>
  <si>
    <t>bis</t>
  </si>
  <si>
    <t>vertretbar</t>
  </si>
  <si>
    <t>ausreichend</t>
  </si>
  <si>
    <t>befriedigend</t>
  </si>
  <si>
    <t>gut</t>
  </si>
  <si>
    <t>Sehr gut</t>
  </si>
  <si>
    <t>Kapitaldienst</t>
  </si>
  <si>
    <t>Nr.</t>
  </si>
  <si>
    <t>Bewertung der Auslastung der Kapitaldienstgrenze</t>
  </si>
  <si>
    <t xml:space="preserve">   Bewertung</t>
  </si>
  <si>
    <t>Kapiataldienstgrenze ausgeschöpft zu …</t>
  </si>
  <si>
    <t>entspricht weiterer Kapitaldienstfähigkeit (falls pos.)</t>
  </si>
  <si>
    <t>Liquiditätsmäßige Über- bzw. Unterdeckung</t>
  </si>
  <si>
    <t>Kapitaldienstgrenze</t>
  </si>
  <si>
    <t>Ergebnisse und Bewertung</t>
  </si>
  <si>
    <t>= Kapitaldienstgrenze</t>
  </si>
  <si>
    <t>-  Bindung für Eigenkapitalverzinsung</t>
  </si>
  <si>
    <t xml:space="preserve">Re-Investitionsann.: </t>
  </si>
  <si>
    <t>-  Bindung für Reinvestitionen</t>
  </si>
  <si>
    <t>Erweiterter Cashflow (nach Korrekturen)</t>
  </si>
  <si>
    <t>Ermittlung der Kapitaldienstgrenze</t>
  </si>
  <si>
    <t>= eCF (nach Korrekturen)</t>
  </si>
  <si>
    <t xml:space="preserve">        Steuerkorrektur gesamt</t>
  </si>
  <si>
    <t xml:space="preserve"> Steuersatz</t>
  </si>
  <si>
    <t xml:space="preserve">     Steuerkorrektur SolZ.</t>
  </si>
  <si>
    <t xml:space="preserve">     Steuerkorrektur KSt.</t>
  </si>
  <si>
    <t xml:space="preserve"> Belastungssatz</t>
  </si>
  <si>
    <t xml:space="preserve">     Steuerkorrektur GewSt.</t>
  </si>
  <si>
    <t>+/- Notwendige Korrekturen aus der Bilanz-Analyse (3)</t>
  </si>
  <si>
    <t xml:space="preserve">     Angemessener betriebsgewöhnlicher a.o. Aufwand</t>
  </si>
  <si>
    <t xml:space="preserve">       Saldo a.o.</t>
  </si>
  <si>
    <t xml:space="preserve">     a.o. Aufwand</t>
  </si>
  <si>
    <t xml:space="preserve">     a.o. Erträge</t>
  </si>
  <si>
    <t>+/- Korrektur außerordentlicher Positionen (2)</t>
  </si>
  <si>
    <t xml:space="preserve">     Angemessene GesGeschäftsführervergütung</t>
  </si>
  <si>
    <r>
      <t xml:space="preserve">+/- Anpassung auf angemessene Gesellschafter-Geschäftsführerbezüge </t>
    </r>
    <r>
      <rPr>
        <sz val="10"/>
        <color theme="1"/>
        <rFont val="Arial"/>
        <family val="2"/>
      </rPr>
      <t>(bzw. Existenzgründerlohn)</t>
    </r>
  </si>
  <si>
    <t>-  Anstieg nicht werthaltiger Forderungen ggüber Gesellschaftern (1)</t>
  </si>
  <si>
    <t>= eCF (wirksame Rückstellungsveränderung)</t>
  </si>
  <si>
    <t>-  Zuführungen zur Rückdeckungsversicherung</t>
  </si>
  <si>
    <t>+/- Veränderung langfristiger Rückstellungen</t>
  </si>
  <si>
    <t>= eCF (ohne Zinsaufwand)</t>
  </si>
  <si>
    <t>-  Korrektur um nicht eCF-wirksame Zinsaufwendungen</t>
  </si>
  <si>
    <t xml:space="preserve"> Zinsanteil</t>
  </si>
  <si>
    <t>+ Leasingaufwand (bewegl. Wirtsch.güter)</t>
  </si>
  <si>
    <t>+ Leasingaufwand (unbewegl. Wirtsch.güter)</t>
  </si>
  <si>
    <t>+ ausgewiesene Zinsaufwendungen</t>
  </si>
  <si>
    <t>+ Abschreibungen auf Anlagevermögen</t>
  </si>
  <si>
    <t>Ausgewiesenes Jahresergebnis</t>
  </si>
  <si>
    <t xml:space="preserve"> Position</t>
  </si>
  <si>
    <t>Ermittlung und Beurteilung der Kapitaldienstfähigkeit</t>
  </si>
  <si>
    <t>Schema für die Berechnung des erweiterten Cashflow (eCF) für eine GmbH</t>
  </si>
  <si>
    <t>(alle Werte in EUR)</t>
  </si>
  <si>
    <t xml:space="preserve">     Bezüge Gesellschafter-Geschäftsführer (lt. Personalplanung inkl. Lohn-NK)</t>
  </si>
  <si>
    <t xml:space="preserve">     Gesamtleistung (aus GuV)</t>
  </si>
  <si>
    <t xml:space="preserve">     eCF in % der Gesamtleistung</t>
  </si>
  <si>
    <t>der AfA</t>
  </si>
  <si>
    <t xml:space="preserve">für (Zeitraum): </t>
  </si>
  <si>
    <t>Eingabezellen !</t>
  </si>
  <si>
    <t>Anmerkungen/Fußnoten</t>
  </si>
  <si>
    <t>1 Analoge Behandlung wie Entnahmen bei Personengesellschaften oder Einzelunternehmen</t>
  </si>
  <si>
    <t>3 Beispiele: Korrekturen Beteiligungsansatz, Korrekturen Ansatz Vorräte, Forderungen, fehlende Rückstellungen etc.</t>
  </si>
  <si>
    <t>2 Beispiele: Korrekturen Erträge aus Anlagenverkauf, außergewöhnliche Schadensfälle, Versicherungserstattungen, periodenfremde Steuereffekte usw.</t>
  </si>
  <si>
    <t xml:space="preserve">     Zwischensumme der zu korrigierenden steuerwirksamen Beträge (Pos. 11,12,13+14)</t>
  </si>
  <si>
    <t>Kapitaldienstfähigkeit und -grenze</t>
  </si>
  <si>
    <t xml:space="preserve"> der Bezüge</t>
  </si>
  <si>
    <t xml:space="preserve">Ann.: Fremdfinanz.quote: </t>
  </si>
  <si>
    <t xml:space="preserve">     Bindung für Eigenkapital</t>
  </si>
  <si>
    <t xml:space="preserve">     Bindung für Fremdkapital</t>
  </si>
  <si>
    <t xml:space="preserve">Rest: </t>
  </si>
  <si>
    <t>-  Ausschüttungen</t>
  </si>
  <si>
    <t>+/- Gegenläufige Steuerwirkung (= Korrektursaldo)</t>
  </si>
  <si>
    <t>(ggf. separate Kapitaldienstübersicht erstellen)</t>
  </si>
  <si>
    <t>© Copyright 2012 - 2017, Smart Cap GmbH</t>
  </si>
  <si>
    <r>
      <t xml:space="preserve">Auszug aus dem </t>
    </r>
    <r>
      <rPr>
        <b/>
        <sz val="10"/>
        <color rgb="FFFF0000"/>
        <rFont val="Arial"/>
        <family val="2"/>
      </rPr>
      <t>Excel-Finanzplan-Tool PRO</t>
    </r>
    <r>
      <rPr>
        <sz val="10"/>
        <color rgb="FFFF0000"/>
        <rFont val="Arial"/>
        <family val="2"/>
      </rPr>
      <t xml:space="preserve"> von www.fimovi.de</t>
    </r>
  </si>
  <si>
    <t>Excel-Finanzplan-Tool PRO</t>
  </si>
  <si>
    <t>Für jeden Zweck die richtige Planungsvorlage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</si>
</sst>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_)"/>
    <numFmt numFmtId="169" formatCode="#,##0_-;\ \(#,##0\);_-* &quot;-&quot;??;_-@_-"/>
    <numFmt numFmtId="170" formatCode="&quot;Fail&quot;;&quot;Fail&quot;;&quot;Ok&quot;"/>
    <numFmt numFmtId="171" formatCode="&quot;Fehler&quot;;&quot;Fehler&quot;;&quot;Ok&quot;"/>
    <numFmt numFmtId="172" formatCode="&quot;An&quot;;&quot;An&quot;;&quot;Aus&quot;"/>
    <numFmt numFmtId="173" formatCode="_(* #,##0.0\x_);_(* \(#,##0.0\x\);_(* &quot;-&quot;??_);_(@_)"/>
    <numFmt numFmtId="174" formatCode="&quot;On&quot;;&quot;On&quot;;&quot;Off&quot;"/>
    <numFmt numFmtId="175" formatCode="[$-407]d/\ mmm/\ yy;@"/>
    <numFmt numFmtId="176" formatCode="_(* #,##0%_);_(* \(#,##0%\);_(* &quot;-&quot;??_);_(@_)"/>
    <numFmt numFmtId="177" formatCode="&quot;$&quot;#,##0;[Red]\-&quot;$&quot;#,##0"/>
    <numFmt numFmtId="178" formatCode="_(* #,##0.0%_);_(* \(#,##0.0%\);_(* &quot;-&quot;??_);_(@_)"/>
    <numFmt numFmtId="179" formatCode="&quot;Yes&quot;;;&quot;No&quot;"/>
    <numFmt numFmtId="180" formatCode="&quot;Ja&quot;;;&quot;Nein&quot;"/>
    <numFmt numFmtId="181" formatCode="_(* #,##0_);_(* \(#,##0\);_(* &quot;&quot;??_);_(@_)"/>
    <numFmt numFmtId="182" formatCode="_(* #,##0.0_);_(* \(#,##0.0\);_(* &quot;-&quot;??_);_(@_)"/>
    <numFmt numFmtId="183" formatCode="&quot;Hinweis&quot;;&quot;Hinweis&quot;;&quot;Ok&quot;"/>
    <numFmt numFmtId="184" formatCode="&quot;Alert&quot;;&quot;Alert&quot;;&quot;Ok&quot;"/>
    <numFmt numFmtId="185" formatCode="&quot;Fehler&quot;;;&quot;Ok&quot;"/>
    <numFmt numFmtId="186" formatCode="0.0%"/>
    <numFmt numFmtId="187" formatCode="_(* #,##0.00%_);_(* \(#,##0.00%\);_(* &quot;-&quot;??_);_(@_)"/>
  </numFmts>
  <fonts count="67">
    <font>
      <sz val="10"/>
      <color theme="1"/>
      <name val="Arial"/>
      <family val="2"/>
    </font>
    <font>
      <sz val="11"/>
      <color theme="1"/>
      <name val="Calibri"/>
      <family val="2"/>
      <scheme val="minor"/>
    </font>
    <font>
      <sz val="18"/>
      <name val="Arial"/>
      <family val="2"/>
    </font>
    <font>
      <b/>
      <sz val="11"/>
      <name val="Arial"/>
      <family val="2"/>
    </font>
    <font>
      <sz val="10"/>
      <color theme="1" tint="0.34998626667073579"/>
      <name val="Arial"/>
      <family val="2"/>
    </font>
    <font>
      <sz val="10"/>
      <name val="Arial"/>
      <family val="2"/>
    </font>
    <font>
      <sz val="10"/>
      <color theme="1" tint="0.499984740745262"/>
      <name val="Arial"/>
      <family val="2"/>
    </font>
    <font>
      <u/>
      <sz val="11"/>
      <name val="Arial"/>
      <family val="2"/>
    </font>
    <font>
      <sz val="10"/>
      <color theme="0"/>
      <name val="Arial"/>
      <family val="2"/>
    </font>
    <font>
      <sz val="10"/>
      <color rgb="FF974706"/>
      <name val="Arial"/>
      <family val="2"/>
    </font>
    <font>
      <sz val="10"/>
      <color theme="0" tint="-0.24994659260841701"/>
      <name val="Arial"/>
      <family val="2"/>
    </font>
    <font>
      <sz val="10"/>
      <color indexed="55"/>
      <name val="Arial"/>
      <family val="2"/>
    </font>
    <font>
      <sz val="10"/>
      <color theme="1" tint="0.34998626667073579"/>
      <name val="Wingdings 3"/>
      <family val="1"/>
      <charset val="2"/>
    </font>
    <font>
      <sz val="16"/>
      <color indexed="22"/>
      <name val="Arial"/>
      <family val="2"/>
    </font>
    <font>
      <sz val="10"/>
      <color indexed="55"/>
      <name val="Helvetica-Narrow"/>
      <family val="2"/>
    </font>
    <font>
      <b/>
      <u/>
      <sz val="10"/>
      <color indexed="56"/>
      <name val="Arial"/>
      <family val="2"/>
    </font>
    <font>
      <b/>
      <sz val="10"/>
      <name val="Arial"/>
      <family val="2"/>
    </font>
    <font>
      <sz val="9"/>
      <color theme="1"/>
      <name val="Arial"/>
      <family val="2"/>
    </font>
    <font>
      <sz val="10"/>
      <name val="Helvetica-Narrow"/>
      <family val="2"/>
    </font>
    <font>
      <b/>
      <sz val="16"/>
      <color indexed="9"/>
      <name val="Arial"/>
      <family val="2"/>
    </font>
    <font>
      <sz val="12"/>
      <color indexed="9"/>
      <name val="Arial"/>
      <family val="2"/>
    </font>
    <font>
      <b/>
      <sz val="10"/>
      <color theme="1"/>
      <name val="Arial"/>
      <family val="2"/>
    </font>
    <font>
      <sz val="14"/>
      <color indexed="9"/>
      <name val="Arial"/>
      <family val="2"/>
    </font>
    <font>
      <sz val="10"/>
      <color rgb="FFFF0000"/>
      <name val="Arial"/>
      <family val="2"/>
    </font>
    <font>
      <sz val="10"/>
      <color rgb="FF0074BC"/>
      <name val="Arial"/>
      <family val="2"/>
    </font>
    <font>
      <sz val="8"/>
      <color theme="4" tint="-0.24994659260841701"/>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12"/>
      <name val="Arial"/>
      <family val="2"/>
    </font>
    <font>
      <sz val="10"/>
      <color indexed="16"/>
      <name val="Arial"/>
      <family val="2"/>
    </font>
    <font>
      <u/>
      <sz val="10"/>
      <color theme="1"/>
      <name val="Arial"/>
      <family val="2"/>
    </font>
    <font>
      <u/>
      <sz val="10"/>
      <color theme="10"/>
      <name val="Arial"/>
      <family val="2"/>
    </font>
    <font>
      <b/>
      <sz val="22"/>
      <color theme="1"/>
      <name val="Calibri"/>
      <family val="2"/>
      <scheme val="minor"/>
    </font>
    <font>
      <sz val="22"/>
      <color theme="1"/>
      <name val="Calibri"/>
      <family val="2"/>
      <scheme val="minor"/>
    </font>
    <font>
      <sz val="22"/>
      <color theme="0" tint="-0.499984740745262"/>
      <name val="Calibri"/>
      <family val="2"/>
      <scheme val="minor"/>
    </font>
    <font>
      <sz val="11"/>
      <color theme="0" tint="-0.499984740745262"/>
      <name val="Calibri"/>
      <family val="2"/>
      <scheme val="minor"/>
    </font>
    <font>
      <b/>
      <sz val="22"/>
      <color theme="0"/>
      <name val="Calibri"/>
      <family val="2"/>
      <scheme val="minor"/>
    </font>
    <font>
      <b/>
      <sz val="11"/>
      <color rgb="FF313D72"/>
      <name val="Calibri"/>
      <family val="2"/>
      <scheme val="minor"/>
    </font>
    <font>
      <u/>
      <sz val="11"/>
      <color theme="10"/>
      <name val="Calibri"/>
      <family val="2"/>
      <scheme val="minor"/>
    </font>
    <font>
      <b/>
      <sz val="16"/>
      <color rgb="FF25346A"/>
      <name val="Arial"/>
      <family val="2"/>
    </font>
    <font>
      <sz val="10"/>
      <color rgb="FF00B050"/>
      <name val="Arial"/>
      <family val="2"/>
    </font>
    <font>
      <sz val="10"/>
      <color indexed="21"/>
      <name val="Helvetica-Narrow"/>
      <family val="2"/>
    </font>
    <font>
      <b/>
      <sz val="24"/>
      <color rgb="FFFF0000"/>
      <name val="Calibri"/>
      <family val="2"/>
      <scheme val="minor"/>
    </font>
    <font>
      <b/>
      <sz val="22"/>
      <color rgb="FFFF0000"/>
      <name val="Calibri"/>
      <family val="2"/>
      <scheme val="minor"/>
    </font>
    <font>
      <b/>
      <sz val="8"/>
      <color indexed="81"/>
      <name val="Segoe UI"/>
      <family val="2"/>
    </font>
    <font>
      <sz val="8"/>
      <color indexed="81"/>
      <name val="Segoe UI"/>
      <family val="2"/>
    </font>
    <font>
      <b/>
      <sz val="10"/>
      <color theme="0"/>
      <name val="Arial"/>
      <family val="2"/>
    </font>
    <font>
      <b/>
      <sz val="10"/>
      <color rgb="FFFF0000"/>
      <name val="Arial"/>
      <family val="2"/>
    </font>
    <font>
      <b/>
      <sz val="20"/>
      <color theme="1"/>
      <name val="Arial"/>
      <family val="2"/>
    </font>
    <font>
      <sz val="14"/>
      <color theme="1"/>
      <name val="Arial"/>
      <family val="2"/>
    </font>
    <font>
      <sz val="20"/>
      <color theme="0" tint="-0.499984740745262"/>
      <name val="Calibri"/>
      <family val="2"/>
      <scheme val="minor"/>
    </font>
    <font>
      <b/>
      <sz val="24"/>
      <color theme="1"/>
      <name val="Arial"/>
      <family val="2"/>
    </font>
  </fonts>
  <fills count="57">
    <fill>
      <patternFill patternType="none"/>
    </fill>
    <fill>
      <patternFill patternType="gray125"/>
    </fill>
    <fill>
      <patternFill patternType="solid">
        <fgColor theme="0" tint="-0.14996795556505021"/>
        <bgColor indexed="64"/>
      </patternFill>
    </fill>
    <fill>
      <patternFill patternType="solid">
        <fgColor rgb="FFFFFFCC"/>
        <bgColor indexed="64"/>
      </patternFill>
    </fill>
    <fill>
      <patternFill patternType="mediumGray">
        <fgColor theme="1" tint="0.34998626667073579"/>
        <bgColor indexed="65"/>
      </patternFill>
    </fill>
    <fill>
      <patternFill patternType="lightUp">
        <fgColor theme="0" tint="-0.24994659260841701"/>
        <bgColor indexed="65"/>
      </patternFill>
    </fill>
    <fill>
      <patternFill patternType="lightUp">
        <fgColor indexed="23"/>
        <bgColor indexed="9"/>
      </patternFill>
    </fill>
    <fill>
      <patternFill patternType="solid">
        <fgColor theme="0"/>
        <bgColor indexed="64"/>
      </patternFill>
    </fill>
    <fill>
      <patternFill patternType="lightVertical">
        <fgColor theme="6" tint="0.39994506668294322"/>
        <bgColor indexed="9"/>
      </patternFill>
    </fill>
    <fill>
      <patternFill patternType="lightVertical">
        <fgColor rgb="FFFFC000"/>
        <bgColor indexed="9"/>
      </patternFill>
    </fill>
    <fill>
      <patternFill patternType="lightVertical">
        <fgColor rgb="FFC00000"/>
        <bgColor indexed="9"/>
      </patternFill>
    </fill>
    <fill>
      <patternFill patternType="solid">
        <fgColor rgb="FFBEE5E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3"/>
        <bgColor indexed="64"/>
      </patternFill>
    </fill>
    <fill>
      <patternFill patternType="solid">
        <fgColor theme="4" tint="0.79998168889431442"/>
        <bgColor indexed="64"/>
      </patternFill>
    </fill>
    <fill>
      <patternFill patternType="solid">
        <fgColor theme="9" tint="0.59996337778862885"/>
        <bgColor indexed="64"/>
      </patternFill>
    </fill>
    <fill>
      <patternFill patternType="solid">
        <fgColor theme="0" tint="-0.249977111117893"/>
        <bgColor indexed="64"/>
      </patternFill>
    </fill>
    <fill>
      <patternFill patternType="solid">
        <fgColor rgb="FF25346A"/>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E911A"/>
        <bgColor indexed="64"/>
      </patternFill>
    </fill>
    <fill>
      <patternFill patternType="solid">
        <fgColor rgb="FFFFFF00"/>
        <bgColor indexed="64"/>
      </patternFill>
    </fill>
    <fill>
      <patternFill patternType="solid">
        <fgColor rgb="FF14F703"/>
        <bgColor indexed="64"/>
      </patternFill>
    </fill>
    <fill>
      <patternFill patternType="solid">
        <fgColor indexed="43"/>
        <bgColor indexed="64"/>
      </patternFill>
    </fill>
    <fill>
      <patternFill patternType="solid">
        <fgColor theme="1"/>
        <bgColor indexed="64"/>
      </patternFill>
    </fill>
  </fills>
  <borders count="49">
    <border>
      <left/>
      <right/>
      <top/>
      <bottom/>
      <diagonal/>
    </border>
    <border>
      <left/>
      <right/>
      <top/>
      <bottom style="medium">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dashed">
        <color theme="1" tint="0.34998626667073579"/>
      </top>
      <bottom/>
      <diagonal/>
    </border>
    <border>
      <left style="thin">
        <color auto="1"/>
      </left>
      <right style="thin">
        <color auto="1"/>
      </right>
      <top style="thin">
        <color auto="1"/>
      </top>
      <bottom style="thin">
        <color auto="1"/>
      </bottom>
      <diagonal/>
    </border>
    <border>
      <left/>
      <right/>
      <top style="thin">
        <color theme="1" tint="0.34998626667073579"/>
      </top>
      <bottom/>
      <diagonal/>
    </border>
    <border>
      <left/>
      <right/>
      <top style="thin">
        <color theme="1" tint="0.34998626667073579"/>
      </top>
      <bottom style="thin">
        <color theme="1" tint="0.34998626667073579"/>
      </bottom>
      <diagonal/>
    </border>
    <border>
      <left/>
      <right/>
      <top style="thin">
        <color theme="1" tint="0.34998626667073579"/>
      </top>
      <bottom style="double">
        <color theme="1"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3"/>
      </left>
      <right style="thin">
        <color indexed="23"/>
      </right>
      <top/>
      <bottom style="thin">
        <color indexed="23"/>
      </bottom>
      <diagonal/>
    </border>
    <border>
      <left style="thin">
        <color indexed="55"/>
      </left>
      <right style="thin">
        <color indexed="55"/>
      </right>
      <top style="thin">
        <color indexed="55"/>
      </top>
      <bottom style="thin">
        <color indexed="55"/>
      </bottom>
      <diagonal/>
    </border>
    <border>
      <left style="hair">
        <color auto="1"/>
      </left>
      <right style="hair">
        <color auto="1"/>
      </right>
      <top style="hair">
        <color auto="1"/>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55"/>
      </left>
      <right style="thin">
        <color indexed="55"/>
      </right>
      <top style="thin">
        <color indexed="55"/>
      </top>
      <bottom style="thin">
        <color auto="1"/>
      </bottom>
      <diagonal/>
    </border>
    <border>
      <left style="thin">
        <color rgb="FFC00000"/>
      </left>
      <right style="thin">
        <color rgb="FFC00000"/>
      </right>
      <top style="thin">
        <color rgb="FFC00000"/>
      </top>
      <bottom style="thin">
        <color rgb="FFC0000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theme="1"/>
      </left>
      <right/>
      <top style="thin">
        <color theme="0"/>
      </top>
      <bottom style="thin">
        <color theme="0"/>
      </bottom>
      <diagonal/>
    </border>
    <border>
      <left/>
      <right/>
      <top style="thin">
        <color theme="0"/>
      </top>
      <bottom style="thin">
        <color theme="0"/>
      </bottom>
      <diagonal/>
    </border>
    <border>
      <left/>
      <right style="double">
        <color theme="1"/>
      </right>
      <top style="thin">
        <color theme="0"/>
      </top>
      <bottom style="thin">
        <color theme="0"/>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55"/>
      </left>
      <right style="thin">
        <color indexed="55"/>
      </right>
      <top style="thin">
        <color indexed="55"/>
      </top>
      <bottom style="thin">
        <color indexed="55"/>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auto="1"/>
      </left>
      <right/>
      <top/>
      <bottom/>
      <diagonal/>
    </border>
    <border>
      <left/>
      <right style="medium">
        <color auto="1"/>
      </right>
      <top/>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auto="1"/>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top style="medium">
        <color auto="1"/>
      </top>
      <bottom/>
      <diagonal/>
    </border>
    <border>
      <left style="medium">
        <color indexed="64"/>
      </left>
      <right/>
      <top style="medium">
        <color indexed="64"/>
      </top>
      <bottom/>
      <diagonal/>
    </border>
    <border>
      <left/>
      <right style="thin">
        <color auto="1"/>
      </right>
      <top style="thin">
        <color auto="1"/>
      </top>
      <bottom style="thin">
        <color auto="1"/>
      </bottom>
      <diagonal/>
    </border>
  </borders>
  <cellStyleXfs count="89">
    <xf numFmtId="0" fontId="0" fillId="0" borderId="0"/>
    <xf numFmtId="0" fontId="2" fillId="0" borderId="1" applyNumberFormat="0" applyAlignment="0"/>
    <xf numFmtId="0" fontId="54" fillId="0" borderId="0" applyNumberFormat="0" applyFill="0" applyBorder="0" applyAlignment="0"/>
    <xf numFmtId="0" fontId="3" fillId="0" borderId="0" applyNumberFormat="0" applyFill="0" applyBorder="0" applyAlignment="0"/>
    <xf numFmtId="0" fontId="4" fillId="2" borderId="2" applyNumberFormat="0" applyAlignment="0"/>
    <xf numFmtId="0" fontId="5" fillId="2" borderId="2" applyNumberFormat="0" applyAlignment="0" applyProtection="0"/>
    <xf numFmtId="0" fontId="6" fillId="0" borderId="0" applyNumberFormat="0" applyFill="0" applyBorder="0" applyAlignment="0"/>
    <xf numFmtId="0" fontId="7" fillId="0" borderId="0" applyNumberFormat="0" applyFill="0" applyBorder="0" applyAlignment="0"/>
    <xf numFmtId="0" fontId="5" fillId="0" borderId="3" applyNumberFormat="0" applyFont="0" applyFill="0" applyAlignment="0" applyProtection="0"/>
    <xf numFmtId="0" fontId="8" fillId="47" borderId="4" applyNumberFormat="0">
      <alignment horizontal="centerContinuous" vertical="center" wrapText="1"/>
    </xf>
    <xf numFmtId="0" fontId="5" fillId="0" borderId="5" applyNumberFormat="0" applyFont="0" applyFill="0" applyAlignment="0" applyProtection="0"/>
    <xf numFmtId="0" fontId="5" fillId="0" borderId="6" applyNumberFormat="0" applyFont="0" applyFill="0" applyAlignment="0" applyProtection="0"/>
    <xf numFmtId="0" fontId="5" fillId="0" borderId="7" applyNumberFormat="0" applyFont="0" applyFill="0" applyAlignment="0" applyProtection="0"/>
    <xf numFmtId="0" fontId="5" fillId="0" borderId="2" applyNumberFormat="0" applyAlignment="0"/>
    <xf numFmtId="173" fontId="5" fillId="0" borderId="0" applyFont="0" applyFill="0" applyBorder="0" applyAlignment="0" applyProtection="0"/>
    <xf numFmtId="0" fontId="9" fillId="2" borderId="2" applyNumberFormat="0"/>
    <xf numFmtId="0" fontId="5" fillId="3" borderId="2" applyNumberFormat="0" applyAlignment="0"/>
    <xf numFmtId="0" fontId="5" fillId="4" borderId="2" applyNumberFormat="0" applyFont="0" applyAlignment="0"/>
    <xf numFmtId="169" fontId="10" fillId="5" borderId="8"/>
    <xf numFmtId="170" fontId="55" fillId="0" borderId="2">
      <alignment horizontal="center"/>
    </xf>
    <xf numFmtId="0" fontId="21" fillId="9" borderId="12">
      <alignment horizontal="center"/>
    </xf>
    <xf numFmtId="172" fontId="14" fillId="0" borderId="10">
      <alignment horizontal="center"/>
    </xf>
    <xf numFmtId="0" fontId="15" fillId="0" borderId="0" applyFill="0" applyBorder="0">
      <alignment vertical="center"/>
    </xf>
    <xf numFmtId="0" fontId="25" fillId="3" borderId="11" applyNumberFormat="0" applyAlignment="0">
      <alignment vertical="center"/>
    </xf>
    <xf numFmtId="0" fontId="19" fillId="47" borderId="0"/>
    <xf numFmtId="0" fontId="22" fillId="47" borderId="0"/>
    <xf numFmtId="0" fontId="20" fillId="47" borderId="0"/>
    <xf numFmtId="0" fontId="21" fillId="8" borderId="12">
      <alignment horizontal="center"/>
    </xf>
    <xf numFmtId="0" fontId="21" fillId="10" borderId="12">
      <alignment horizontal="center"/>
    </xf>
    <xf numFmtId="0" fontId="24" fillId="11" borderId="12" applyNumberFormat="0"/>
    <xf numFmtId="171" fontId="55" fillId="0" borderId="2">
      <alignment horizontal="center"/>
    </xf>
    <xf numFmtId="167" fontId="26" fillId="0" borderId="0" applyFont="0" applyFill="0" applyBorder="0" applyAlignment="0" applyProtection="0"/>
    <xf numFmtId="165" fontId="26" fillId="0" borderId="0" applyFont="0" applyFill="0" applyBorder="0" applyAlignment="0" applyProtection="0"/>
    <xf numFmtId="166" fontId="26" fillId="0" borderId="0" applyFont="0" applyFill="0" applyBorder="0" applyAlignment="0" applyProtection="0"/>
    <xf numFmtId="164"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0" borderId="14" applyNumberFormat="0" applyFill="0" applyAlignment="0" applyProtection="0"/>
    <xf numFmtId="0" fontId="30" fillId="0" borderId="15" applyNumberFormat="0" applyFill="0" applyAlignment="0" applyProtection="0"/>
    <xf numFmtId="0" fontId="30" fillId="0" borderId="0" applyNumberFormat="0" applyFill="0" applyBorder="0" applyAlignment="0" applyProtection="0"/>
    <xf numFmtId="0" fontId="31"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4" fillId="15" borderId="16" applyNumberFormat="0" applyAlignment="0" applyProtection="0"/>
    <xf numFmtId="0" fontId="35" fillId="16" borderId="17" applyNumberFormat="0" applyAlignment="0" applyProtection="0"/>
    <xf numFmtId="0" fontId="36" fillId="16" borderId="16" applyNumberFormat="0" applyAlignment="0" applyProtection="0"/>
    <xf numFmtId="0" fontId="37" fillId="0" borderId="18" applyNumberFormat="0" applyFill="0" applyAlignment="0" applyProtection="0"/>
    <xf numFmtId="0" fontId="38" fillId="17" borderId="19" applyNumberFormat="0" applyAlignment="0" applyProtection="0"/>
    <xf numFmtId="0" fontId="39" fillId="0" borderId="0" applyNumberFormat="0" applyFill="0" applyBorder="0" applyAlignment="0" applyProtection="0"/>
    <xf numFmtId="0" fontId="26" fillId="18" borderId="20" applyNumberFormat="0" applyFont="0" applyAlignment="0" applyProtection="0"/>
    <xf numFmtId="0" fontId="40" fillId="0" borderId="0" applyNumberFormat="0" applyFill="0" applyBorder="0" applyAlignment="0" applyProtection="0"/>
    <xf numFmtId="0" fontId="41" fillId="0" borderId="21" applyNumberFormat="0" applyFill="0" applyAlignment="0" applyProtection="0"/>
    <xf numFmtId="0" fontId="4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42" fillId="42" borderId="0" applyNumberFormat="0" applyBorder="0" applyAlignment="0" applyProtection="0"/>
    <xf numFmtId="174" fontId="14" fillId="0" borderId="10">
      <alignment horizontal="center"/>
      <protection locked="0"/>
    </xf>
    <xf numFmtId="0" fontId="43" fillId="43" borderId="0" applyNumberFormat="0" applyProtection="0">
      <alignment horizontal="left"/>
    </xf>
    <xf numFmtId="0" fontId="43" fillId="43" borderId="0" applyNumberFormat="0" applyProtection="0">
      <alignment horizontal="left"/>
    </xf>
    <xf numFmtId="176" fontId="18" fillId="0" borderId="0" applyFont="0" applyFill="0" applyBorder="0" applyAlignment="0" applyProtection="0"/>
    <xf numFmtId="168" fontId="26" fillId="0" borderId="0" applyFont="0" applyFill="0" applyBorder="0" applyAlignment="0" applyProtection="0"/>
    <xf numFmtId="182" fontId="44" fillId="45" borderId="23"/>
    <xf numFmtId="175" fontId="5" fillId="7" borderId="0" applyFont="0" applyFill="0" applyBorder="0" applyAlignment="0" applyProtection="0">
      <alignment horizontal="right"/>
    </xf>
    <xf numFmtId="0" fontId="46" fillId="0" borderId="0" applyNumberFormat="0" applyFill="0" applyBorder="0" applyAlignment="0" applyProtection="0"/>
    <xf numFmtId="183" fontId="4" fillId="48" borderId="2">
      <alignment horizontal="center"/>
    </xf>
    <xf numFmtId="184" fontId="4" fillId="48" borderId="2">
      <alignment horizontal="center"/>
    </xf>
    <xf numFmtId="168" fontId="56" fillId="49" borderId="0" applyBorder="0"/>
    <xf numFmtId="185" fontId="14" fillId="0" borderId="35">
      <alignment horizontal="center"/>
    </xf>
  </cellStyleXfs>
  <cellXfs count="197">
    <xf numFmtId="0" fontId="0" fillId="0" borderId="0" xfId="0"/>
    <xf numFmtId="0" fontId="2" fillId="0" borderId="1" xfId="1"/>
    <xf numFmtId="0" fontId="54" fillId="0" borderId="0" xfId="2"/>
    <xf numFmtId="0" fontId="3" fillId="0" borderId="0" xfId="3"/>
    <xf numFmtId="0" fontId="0" fillId="0" borderId="0" xfId="0" applyAlignment="1">
      <alignment horizontal="right"/>
    </xf>
    <xf numFmtId="0" fontId="4" fillId="2" borderId="2" xfId="4" applyAlignment="1">
      <alignment horizontal="right"/>
    </xf>
    <xf numFmtId="168" fontId="4" fillId="2" borderId="2" xfId="4" applyNumberFormat="1" applyAlignment="1">
      <alignment horizontal="right"/>
    </xf>
    <xf numFmtId="0" fontId="5" fillId="2" borderId="2" xfId="5"/>
    <xf numFmtId="0" fontId="6" fillId="0" borderId="0" xfId="6"/>
    <xf numFmtId="0" fontId="7" fillId="0" borderId="0" xfId="7"/>
    <xf numFmtId="0" fontId="0" fillId="0" borderId="3" xfId="8" applyFont="1"/>
    <xf numFmtId="0" fontId="8" fillId="47" borderId="4" xfId="9">
      <alignment horizontal="centerContinuous" vertical="center" wrapText="1"/>
    </xf>
    <xf numFmtId="0" fontId="0" fillId="0" borderId="5" xfId="10" applyFont="1"/>
    <xf numFmtId="0" fontId="0" fillId="0" borderId="6" xfId="11" applyFont="1"/>
    <xf numFmtId="0" fontId="0" fillId="0" borderId="7" xfId="12" applyFont="1"/>
    <xf numFmtId="0" fontId="5" fillId="0" borderId="2" xfId="13"/>
    <xf numFmtId="173" fontId="0" fillId="0" borderId="0" xfId="14" applyFont="1"/>
    <xf numFmtId="0" fontId="9" fillId="2" borderId="2" xfId="15"/>
    <xf numFmtId="0" fontId="0" fillId="3" borderId="2" xfId="16" applyFont="1"/>
    <xf numFmtId="0" fontId="4" fillId="2" borderId="2" xfId="4"/>
    <xf numFmtId="0" fontId="0" fillId="4" borderId="2" xfId="17" applyFont="1"/>
    <xf numFmtId="169" fontId="10" fillId="5" borderId="8" xfId="18"/>
    <xf numFmtId="0" fontId="21" fillId="9" borderId="12" xfId="20">
      <alignment horizontal="center"/>
    </xf>
    <xf numFmtId="0" fontId="5" fillId="0" borderId="0" xfId="0" applyFont="1"/>
    <xf numFmtId="0" fontId="11" fillId="0" borderId="0" xfId="6" applyFont="1"/>
    <xf numFmtId="0" fontId="4" fillId="2" borderId="2" xfId="4" applyAlignment="1">
      <alignment horizontal="center"/>
    </xf>
    <xf numFmtId="2" fontId="4" fillId="2" borderId="2" xfId="4" applyNumberFormat="1" applyAlignment="1">
      <alignment horizontal="center"/>
    </xf>
    <xf numFmtId="2" fontId="12" fillId="2" borderId="2" xfId="4" applyNumberFormat="1" applyFont="1" applyAlignment="1">
      <alignment horizontal="center"/>
    </xf>
    <xf numFmtId="169" fontId="10" fillId="6" borderId="9" xfId="18" applyFill="1" applyBorder="1"/>
    <xf numFmtId="169" fontId="10" fillId="6" borderId="8" xfId="18" applyFill="1"/>
    <xf numFmtId="170" fontId="55" fillId="0" borderId="2" xfId="19" applyNumberFormat="1">
      <alignment horizontal="center"/>
    </xf>
    <xf numFmtId="0" fontId="13" fillId="0" borderId="0" xfId="0" applyFont="1" applyAlignment="1">
      <alignment horizontal="center" vertical="center"/>
    </xf>
    <xf numFmtId="0" fontId="0" fillId="0" borderId="0" xfId="0" quotePrefix="1" applyAlignment="1">
      <alignment horizontal="center"/>
    </xf>
    <xf numFmtId="0" fontId="0" fillId="0" borderId="0" xfId="0" applyAlignment="1">
      <alignment horizontal="center"/>
    </xf>
    <xf numFmtId="0" fontId="15" fillId="0" borderId="0" xfId="22">
      <alignment vertical="center"/>
    </xf>
    <xf numFmtId="0" fontId="17" fillId="3" borderId="11" xfId="23" applyFont="1" applyAlignment="1">
      <alignment horizontal="center" vertical="center"/>
    </xf>
    <xf numFmtId="0" fontId="2" fillId="0" borderId="1" xfId="1" applyAlignment="1">
      <alignment horizontal="left"/>
    </xf>
    <xf numFmtId="0" fontId="19" fillId="47" borderId="0" xfId="24"/>
    <xf numFmtId="0" fontId="22" fillId="47" borderId="0" xfId="25"/>
    <xf numFmtId="0" fontId="20" fillId="47" borderId="0" xfId="26"/>
    <xf numFmtId="0" fontId="21" fillId="8" borderId="12" xfId="27">
      <alignment horizontal="center"/>
    </xf>
    <xf numFmtId="0" fontId="21" fillId="10" borderId="12" xfId="28">
      <alignment horizontal="center"/>
    </xf>
    <xf numFmtId="0" fontId="24" fillId="11" borderId="12" xfId="29"/>
    <xf numFmtId="171" fontId="55" fillId="0" borderId="2" xfId="30">
      <alignment horizontal="center"/>
    </xf>
    <xf numFmtId="0" fontId="5" fillId="0" borderId="2" xfId="13" applyAlignment="1">
      <alignment horizontal="center"/>
    </xf>
    <xf numFmtId="177" fontId="6" fillId="0" borderId="0" xfId="6" applyNumberFormat="1" applyAlignment="1">
      <alignment horizontal="left"/>
    </xf>
    <xf numFmtId="181" fontId="18" fillId="7" borderId="22" xfId="0" applyNumberFormat="1" applyFont="1" applyFill="1" applyBorder="1"/>
    <xf numFmtId="0" fontId="0" fillId="0" borderId="0" xfId="0" quotePrefix="1"/>
    <xf numFmtId="168" fontId="0" fillId="0" borderId="0" xfId="81" applyFont="1"/>
    <xf numFmtId="176" fontId="0" fillId="0" borderId="0" xfId="80" applyFont="1"/>
    <xf numFmtId="0" fontId="0" fillId="0" borderId="0" xfId="0"/>
    <xf numFmtId="182" fontId="44" fillId="45" borderId="23" xfId="82"/>
    <xf numFmtId="175" fontId="5" fillId="7" borderId="0" xfId="83" applyFont="1" applyFill="1" applyBorder="1" applyAlignment="1">
      <alignment horizontal="right"/>
    </xf>
    <xf numFmtId="173" fontId="8" fillId="47" borderId="4" xfId="9" applyNumberFormat="1">
      <alignment horizontal="centerContinuous" vertical="center" wrapText="1"/>
    </xf>
    <xf numFmtId="0" fontId="0" fillId="0" borderId="0" xfId="0" applyBorder="1"/>
    <xf numFmtId="0" fontId="0" fillId="46" borderId="0" xfId="0" applyFill="1"/>
    <xf numFmtId="0" fontId="0" fillId="7" borderId="24" xfId="0" applyFill="1" applyBorder="1"/>
    <xf numFmtId="0" fontId="0" fillId="7" borderId="27" xfId="0" applyFill="1" applyBorder="1"/>
    <xf numFmtId="0" fontId="0" fillId="7" borderId="28" xfId="0" applyFill="1" applyBorder="1"/>
    <xf numFmtId="0" fontId="50" fillId="0" borderId="0" xfId="0" applyFont="1" applyBorder="1"/>
    <xf numFmtId="0" fontId="0" fillId="7" borderId="27" xfId="0" applyFont="1" applyFill="1" applyBorder="1"/>
    <xf numFmtId="0" fontId="52" fillId="0" borderId="0" xfId="0" applyFont="1" applyBorder="1"/>
    <xf numFmtId="0" fontId="0" fillId="0" borderId="0" xfId="0" applyFont="1" applyBorder="1"/>
    <xf numFmtId="0" fontId="53" fillId="0" borderId="0" xfId="84" applyFont="1" applyBorder="1"/>
    <xf numFmtId="0" fontId="0" fillId="0" borderId="0" xfId="0" applyFont="1"/>
    <xf numFmtId="0" fontId="50" fillId="0" borderId="0" xfId="0" applyFont="1" applyBorder="1" applyAlignment="1">
      <alignment horizontal="right"/>
    </xf>
    <xf numFmtId="0" fontId="0" fillId="7" borderId="32" xfId="0" applyFill="1" applyBorder="1"/>
    <xf numFmtId="0" fontId="0" fillId="7" borderId="33" xfId="0" applyFill="1" applyBorder="1"/>
    <xf numFmtId="0" fontId="0" fillId="7" borderId="34" xfId="0" applyFill="1" applyBorder="1"/>
    <xf numFmtId="0" fontId="0" fillId="0" borderId="0" xfId="0"/>
    <xf numFmtId="0" fontId="0" fillId="0" borderId="0" xfId="0"/>
    <xf numFmtId="168" fontId="4" fillId="2" borderId="2" xfId="4" applyNumberFormat="1" applyAlignment="1">
      <alignment horizontal="left"/>
    </xf>
    <xf numFmtId="183" fontId="4" fillId="48" borderId="2" xfId="85">
      <alignment horizontal="center"/>
    </xf>
    <xf numFmtId="184" fontId="4" fillId="48" borderId="2" xfId="86">
      <alignment horizontal="center"/>
    </xf>
    <xf numFmtId="0" fontId="0" fillId="50" borderId="0" xfId="0" applyFill="1"/>
    <xf numFmtId="0" fontId="0" fillId="7" borderId="0" xfId="0" applyFill="1" applyAlignment="1">
      <alignment vertical="center"/>
    </xf>
    <xf numFmtId="0" fontId="19" fillId="47" borderId="0" xfId="24" applyAlignment="1">
      <alignment vertical="center"/>
    </xf>
    <xf numFmtId="0" fontId="0" fillId="0" borderId="0" xfId="0"/>
    <xf numFmtId="180" fontId="24" fillId="11" borderId="12" xfId="81" applyNumberFormat="1" applyFont="1" applyFill="1" applyBorder="1" applyAlignment="1">
      <alignment horizontal="center"/>
    </xf>
    <xf numFmtId="179" fontId="24" fillId="11" borderId="12" xfId="81" applyNumberFormat="1" applyFont="1" applyFill="1" applyBorder="1" applyAlignment="1">
      <alignment horizontal="center"/>
    </xf>
    <xf numFmtId="0" fontId="23" fillId="0" borderId="0" xfId="0" applyFont="1" applyProtection="1">
      <protection hidden="1"/>
    </xf>
    <xf numFmtId="172" fontId="14" fillId="0" borderId="10" xfId="21" applyNumberFormat="1" applyFont="1" applyProtection="1">
      <alignment horizontal="center"/>
    </xf>
    <xf numFmtId="174" fontId="14" fillId="0" borderId="10" xfId="77" applyProtection="1">
      <alignment horizontal="center"/>
    </xf>
    <xf numFmtId="0" fontId="6" fillId="0" borderId="0" xfId="6" applyAlignment="1">
      <alignment vertical="center"/>
    </xf>
    <xf numFmtId="168" fontId="24" fillId="11" borderId="12" xfId="29" applyNumberFormat="1" applyAlignment="1" applyProtection="1">
      <alignment vertical="center"/>
      <protection locked="0"/>
    </xf>
    <xf numFmtId="0" fontId="0" fillId="7" borderId="25" xfId="0" applyFill="1" applyBorder="1" applyAlignment="1"/>
    <xf numFmtId="0" fontId="0" fillId="7" borderId="26" xfId="0" applyFill="1" applyBorder="1" applyAlignment="1"/>
    <xf numFmtId="0" fontId="47" fillId="7" borderId="0" xfId="0" applyFont="1" applyFill="1" applyBorder="1" applyAlignment="1"/>
    <xf numFmtId="0" fontId="48" fillId="7" borderId="0" xfId="0" applyFont="1" applyFill="1" applyBorder="1" applyAlignment="1"/>
    <xf numFmtId="0" fontId="0" fillId="0" borderId="0" xfId="0" applyBorder="1" applyAlignment="1"/>
    <xf numFmtId="0" fontId="0" fillId="7" borderId="28" xfId="0" applyFill="1" applyBorder="1" applyAlignment="1"/>
    <xf numFmtId="0" fontId="49" fillId="0" borderId="0" xfId="0" applyFont="1" applyAlignment="1"/>
    <xf numFmtId="0" fontId="0" fillId="0" borderId="0" xfId="0" applyAlignment="1"/>
    <xf numFmtId="0" fontId="0" fillId="47" borderId="29" xfId="0" applyFill="1" applyBorder="1"/>
    <xf numFmtId="0" fontId="0" fillId="47" borderId="30" xfId="0" applyFill="1" applyBorder="1"/>
    <xf numFmtId="0" fontId="0" fillId="47" borderId="31" xfId="0" applyFill="1" applyBorder="1"/>
    <xf numFmtId="0" fontId="49" fillId="7" borderId="0" xfId="0" applyFont="1" applyFill="1" applyBorder="1"/>
    <xf numFmtId="0" fontId="51" fillId="47" borderId="30" xfId="0" applyFont="1" applyFill="1" applyBorder="1"/>
    <xf numFmtId="0" fontId="41" fillId="47" borderId="30" xfId="0" applyFont="1" applyFill="1" applyBorder="1"/>
    <xf numFmtId="0" fontId="57" fillId="7" borderId="0" xfId="0" applyFont="1" applyFill="1" applyBorder="1"/>
    <xf numFmtId="0" fontId="0" fillId="0" borderId="0" xfId="0" applyFont="1" applyBorder="1" applyAlignment="1">
      <alignment horizontal="center"/>
    </xf>
    <xf numFmtId="0" fontId="46" fillId="0" borderId="0" xfId="84" applyFill="1" applyBorder="1"/>
    <xf numFmtId="0" fontId="58" fillId="7" borderId="0" xfId="0" applyFont="1" applyFill="1" applyBorder="1"/>
    <xf numFmtId="0" fontId="0" fillId="0" borderId="0" xfId="0" applyAlignment="1">
      <alignment vertical="center"/>
    </xf>
    <xf numFmtId="178" fontId="24" fillId="11" borderId="12" xfId="29" applyNumberFormat="1" applyAlignment="1" applyProtection="1">
      <alignment vertical="center"/>
      <protection locked="0"/>
    </xf>
    <xf numFmtId="0" fontId="21" fillId="0" borderId="0" xfId="0" applyFont="1" applyAlignment="1">
      <alignment vertical="center"/>
    </xf>
    <xf numFmtId="0" fontId="0" fillId="0" borderId="0" xfId="0" applyAlignment="1">
      <alignment horizontal="center" vertical="center"/>
    </xf>
    <xf numFmtId="168" fontId="5" fillId="0" borderId="2" xfId="13" applyNumberFormat="1" applyAlignment="1">
      <alignment vertical="center"/>
    </xf>
    <xf numFmtId="0" fontId="8" fillId="47" borderId="40" xfId="9" applyBorder="1" applyAlignment="1">
      <alignment horizontal="centerContinuous" vertical="center"/>
    </xf>
    <xf numFmtId="0" fontId="0" fillId="0" borderId="0" xfId="0" applyAlignment="1">
      <alignment horizontal="right" vertical="center"/>
    </xf>
    <xf numFmtId="168" fontId="21" fillId="49" borderId="6" xfId="11" applyNumberFormat="1" applyFont="1" applyFill="1" applyAlignment="1">
      <alignment vertical="center"/>
    </xf>
    <xf numFmtId="0" fontId="0" fillId="49" borderId="6" xfId="11" applyFont="1" applyFill="1" applyAlignment="1">
      <alignment vertical="center"/>
    </xf>
    <xf numFmtId="0" fontId="21" fillId="49" borderId="6" xfId="11" quotePrefix="1" applyFont="1" applyFill="1" applyAlignment="1">
      <alignment vertical="center"/>
    </xf>
    <xf numFmtId="168" fontId="21" fillId="3" borderId="6" xfId="11" applyNumberFormat="1" applyFont="1" applyFill="1" applyAlignment="1">
      <alignment vertical="center"/>
    </xf>
    <xf numFmtId="0" fontId="0" fillId="3" borderId="6" xfId="11" applyFont="1" applyFill="1" applyAlignment="1">
      <alignment vertical="center"/>
    </xf>
    <xf numFmtId="0" fontId="21" fillId="3" borderId="6" xfId="11" quotePrefix="1" applyFont="1" applyFill="1" applyAlignment="1">
      <alignment vertical="center"/>
    </xf>
    <xf numFmtId="0" fontId="54" fillId="0" borderId="0" xfId="2" applyAlignment="1">
      <alignment horizontal="center" vertical="center"/>
    </xf>
    <xf numFmtId="178" fontId="16" fillId="0" borderId="2" xfId="80" applyNumberFormat="1" applyFont="1" applyBorder="1" applyAlignment="1">
      <alignment vertical="center"/>
    </xf>
    <xf numFmtId="168" fontId="16" fillId="0" borderId="2" xfId="13" applyNumberFormat="1" applyFont="1" applyAlignment="1">
      <alignment vertical="center"/>
    </xf>
    <xf numFmtId="0" fontId="23" fillId="0" borderId="0" xfId="0" applyFont="1" applyAlignment="1">
      <alignment vertical="center"/>
    </xf>
    <xf numFmtId="0" fontId="21" fillId="44" borderId="0" xfId="0" quotePrefix="1" applyFont="1" applyFill="1" applyAlignment="1">
      <alignment vertical="center"/>
    </xf>
    <xf numFmtId="0" fontId="21" fillId="44" borderId="0" xfId="0" applyFont="1" applyFill="1" applyAlignment="1">
      <alignment vertical="center"/>
    </xf>
    <xf numFmtId="168" fontId="16" fillId="44" borderId="2" xfId="13" applyNumberFormat="1" applyFont="1" applyFill="1" applyAlignment="1">
      <alignment vertical="center"/>
    </xf>
    <xf numFmtId="187" fontId="24" fillId="11" borderId="12" xfId="29" applyNumberFormat="1" applyAlignment="1" applyProtection="1">
      <alignment vertical="center"/>
      <protection locked="0"/>
    </xf>
    <xf numFmtId="0" fontId="0" fillId="0" borderId="0" xfId="0" quotePrefix="1" applyAlignment="1">
      <alignment horizontal="left" vertical="center" indent="1"/>
    </xf>
    <xf numFmtId="0" fontId="0" fillId="7" borderId="0" xfId="0" quotePrefix="1" applyFill="1" applyAlignment="1">
      <alignment horizontal="left" vertical="center" indent="1"/>
    </xf>
    <xf numFmtId="0" fontId="0" fillId="7" borderId="0" xfId="0" quotePrefix="1" applyFont="1" applyFill="1" applyAlignment="1">
      <alignment horizontal="left" vertical="center" indent="1"/>
    </xf>
    <xf numFmtId="0" fontId="0" fillId="7" borderId="0" xfId="0" quotePrefix="1" applyFill="1" applyBorder="1" applyAlignment="1">
      <alignment horizontal="left" vertical="center" indent="1"/>
    </xf>
    <xf numFmtId="0" fontId="21" fillId="0" borderId="0" xfId="0" quotePrefix="1" applyFont="1" applyAlignment="1">
      <alignment horizontal="left" vertical="center" indent="1"/>
    </xf>
    <xf numFmtId="0" fontId="0" fillId="0" borderId="0" xfId="0" applyAlignment="1">
      <alignment horizontal="left" vertical="center" indent="1"/>
    </xf>
    <xf numFmtId="1" fontId="24" fillId="11" borderId="12" xfId="29" applyNumberFormat="1" applyAlignment="1" applyProtection="1">
      <alignment horizontal="center" vertical="center"/>
      <protection locked="0"/>
    </xf>
    <xf numFmtId="0" fontId="0" fillId="0" borderId="0" xfId="0" applyAlignment="1">
      <alignment horizontal="left" vertical="center"/>
    </xf>
    <xf numFmtId="168" fontId="0" fillId="0" borderId="0" xfId="81" applyFont="1" applyAlignment="1">
      <alignment vertical="center"/>
    </xf>
    <xf numFmtId="178" fontId="0" fillId="0" borderId="0" xfId="80" applyNumberFormat="1" applyFont="1" applyAlignment="1">
      <alignment vertical="center"/>
    </xf>
    <xf numFmtId="0" fontId="61" fillId="47" borderId="4" xfId="9" applyFont="1" applyBorder="1" applyAlignment="1">
      <alignment horizontal="centerContinuous" vertical="center" wrapText="1"/>
    </xf>
    <xf numFmtId="0" fontId="61" fillId="47" borderId="40" xfId="9" applyFont="1" applyBorder="1" applyAlignment="1">
      <alignment horizontal="left" vertical="center" wrapText="1"/>
    </xf>
    <xf numFmtId="0" fontId="61" fillId="47" borderId="44" xfId="9" applyFont="1" applyBorder="1" applyAlignment="1">
      <alignment horizontal="centerContinuous" vertical="center" wrapText="1"/>
    </xf>
    <xf numFmtId="0" fontId="61" fillId="47" borderId="48" xfId="9" applyFont="1" applyBorder="1" applyAlignment="1">
      <alignment horizontal="right" vertical="center" wrapText="1"/>
    </xf>
    <xf numFmtId="1" fontId="61" fillId="47" borderId="40" xfId="9" applyNumberFormat="1" applyFont="1" applyBorder="1" applyAlignment="1">
      <alignment horizontal="centerContinuous" vertical="center"/>
    </xf>
    <xf numFmtId="0" fontId="24" fillId="11" borderId="12" xfId="29" applyAlignment="1">
      <alignment horizontal="center" vertical="center"/>
    </xf>
    <xf numFmtId="0" fontId="0" fillId="50" borderId="0" xfId="0" applyFill="1" applyAlignment="1">
      <alignment vertical="center"/>
    </xf>
    <xf numFmtId="168" fontId="0" fillId="50" borderId="0" xfId="81" applyFont="1" applyFill="1" applyAlignment="1">
      <alignment vertical="center"/>
    </xf>
    <xf numFmtId="178" fontId="0" fillId="50" borderId="0" xfId="80" applyNumberFormat="1" applyFont="1" applyFill="1" applyAlignment="1">
      <alignment vertical="center"/>
    </xf>
    <xf numFmtId="0" fontId="0" fillId="50" borderId="0" xfId="0" quotePrefix="1" applyFill="1" applyAlignment="1">
      <alignment vertical="center"/>
    </xf>
    <xf numFmtId="0" fontId="0" fillId="50" borderId="0" xfId="0" applyFill="1" applyAlignment="1">
      <alignment horizontal="center" vertical="center"/>
    </xf>
    <xf numFmtId="0" fontId="54" fillId="50" borderId="0" xfId="2" applyFill="1" applyAlignment="1">
      <alignment vertical="center"/>
    </xf>
    <xf numFmtId="0" fontId="0" fillId="50" borderId="0" xfId="0" applyFill="1" applyAlignment="1">
      <alignment horizontal="left" vertical="center" indent="1"/>
    </xf>
    <xf numFmtId="0" fontId="0" fillId="50" borderId="0" xfId="0" applyFill="1" applyAlignment="1">
      <alignment horizontal="right" vertical="center"/>
    </xf>
    <xf numFmtId="0" fontId="16" fillId="7" borderId="2" xfId="13" applyFont="1" applyFill="1" applyAlignment="1">
      <alignment horizontal="center" vertical="center"/>
    </xf>
    <xf numFmtId="178" fontId="5" fillId="0" borderId="2" xfId="13" applyNumberFormat="1" applyAlignment="1">
      <alignment vertical="center"/>
    </xf>
    <xf numFmtId="168" fontId="0" fillId="0" borderId="0" xfId="0" applyNumberFormat="1" applyAlignment="1">
      <alignment vertical="center"/>
    </xf>
    <xf numFmtId="178" fontId="16" fillId="55" borderId="4" xfId="80" applyNumberFormat="1" applyFont="1" applyFill="1" applyBorder="1" applyAlignment="1" applyProtection="1">
      <alignment vertical="center"/>
    </xf>
    <xf numFmtId="0" fontId="0" fillId="50" borderId="0" xfId="0" applyFill="1" applyAlignment="1" applyProtection="1">
      <alignment vertical="center"/>
    </xf>
    <xf numFmtId="9" fontId="5" fillId="54" borderId="47" xfId="0" applyNumberFormat="1" applyFont="1" applyFill="1" applyBorder="1" applyAlignment="1" applyProtection="1">
      <alignment horizontal="center" vertical="center"/>
    </xf>
    <xf numFmtId="0" fontId="5" fillId="54" borderId="46" xfId="0" applyFont="1" applyFill="1" applyBorder="1" applyAlignment="1" applyProtection="1">
      <alignment horizontal="center" vertical="center"/>
    </xf>
    <xf numFmtId="9" fontId="5" fillId="54" borderId="46" xfId="0" applyNumberFormat="1" applyFont="1" applyFill="1" applyBorder="1" applyAlignment="1" applyProtection="1">
      <alignment horizontal="left" vertical="center"/>
    </xf>
    <xf numFmtId="0" fontId="5" fillId="54" borderId="45" xfId="0" applyFont="1" applyFill="1" applyBorder="1" applyAlignment="1" applyProtection="1">
      <alignment vertical="center"/>
    </xf>
    <xf numFmtId="0" fontId="0" fillId="50" borderId="0" xfId="0" applyFill="1" applyProtection="1"/>
    <xf numFmtId="186" fontId="5" fillId="54" borderId="37" xfId="0" applyNumberFormat="1" applyFont="1" applyFill="1" applyBorder="1" applyAlignment="1" applyProtection="1">
      <alignment horizontal="center" vertical="center"/>
    </xf>
    <xf numFmtId="0" fontId="5" fillId="54" borderId="44" xfId="0" applyFont="1" applyFill="1" applyBorder="1" applyAlignment="1" applyProtection="1">
      <alignment horizontal="center" vertical="center"/>
    </xf>
    <xf numFmtId="9" fontId="5" fillId="54" borderId="44" xfId="0" applyNumberFormat="1" applyFont="1" applyFill="1" applyBorder="1" applyAlignment="1" applyProtection="1">
      <alignment horizontal="left" vertical="center"/>
    </xf>
    <xf numFmtId="0" fontId="5" fillId="54" borderId="43" xfId="0" applyFont="1" applyFill="1" applyBorder="1" applyAlignment="1" applyProtection="1">
      <alignment vertical="center"/>
    </xf>
    <xf numFmtId="186" fontId="5" fillId="53" borderId="38" xfId="0" applyNumberFormat="1" applyFont="1" applyFill="1" applyBorder="1" applyAlignment="1" applyProtection="1">
      <alignment horizontal="center" vertical="center"/>
    </xf>
    <xf numFmtId="0" fontId="5" fillId="53" borderId="0" xfId="0" applyFont="1" applyFill="1" applyBorder="1" applyAlignment="1" applyProtection="1">
      <alignment horizontal="center" vertical="center"/>
    </xf>
    <xf numFmtId="9" fontId="5" fillId="53" borderId="0" xfId="0" applyNumberFormat="1" applyFont="1" applyFill="1" applyBorder="1" applyAlignment="1" applyProtection="1">
      <alignment horizontal="left" vertical="center"/>
    </xf>
    <xf numFmtId="0" fontId="5" fillId="53" borderId="39" xfId="0" applyFont="1" applyFill="1" applyBorder="1" applyAlignment="1" applyProtection="1">
      <alignment vertical="center"/>
    </xf>
    <xf numFmtId="186" fontId="5" fillId="53" borderId="37" xfId="0" applyNumberFormat="1" applyFont="1" applyFill="1" applyBorder="1" applyAlignment="1" applyProtection="1">
      <alignment horizontal="center" vertical="center"/>
    </xf>
    <xf numFmtId="0" fontId="5" fillId="53" borderId="44" xfId="0" applyFont="1" applyFill="1" applyBorder="1" applyAlignment="1" applyProtection="1">
      <alignment horizontal="center" vertical="center"/>
    </xf>
    <xf numFmtId="9" fontId="5" fillId="53" borderId="44" xfId="0" applyNumberFormat="1" applyFont="1" applyFill="1" applyBorder="1" applyAlignment="1" applyProtection="1">
      <alignment horizontal="left" vertical="center"/>
    </xf>
    <xf numFmtId="0" fontId="5" fillId="53" borderId="43" xfId="0" applyFont="1" applyFill="1" applyBorder="1" applyAlignment="1" applyProtection="1">
      <alignment vertical="center"/>
    </xf>
    <xf numFmtId="186" fontId="5" fillId="52" borderId="38" xfId="0" applyNumberFormat="1" applyFont="1" applyFill="1" applyBorder="1" applyAlignment="1" applyProtection="1">
      <alignment horizontal="center" vertical="center"/>
    </xf>
    <xf numFmtId="0" fontId="5" fillId="52" borderId="0" xfId="0" applyFont="1" applyFill="1" applyBorder="1" applyAlignment="1" applyProtection="1">
      <alignment horizontal="center" vertical="center"/>
    </xf>
    <xf numFmtId="9" fontId="5" fillId="52" borderId="0" xfId="0" applyNumberFormat="1" applyFont="1" applyFill="1" applyBorder="1" applyAlignment="1" applyProtection="1">
      <alignment horizontal="left" vertical="center"/>
    </xf>
    <xf numFmtId="0" fontId="5" fillId="52" borderId="39" xfId="0" applyFont="1" applyFill="1" applyBorder="1" applyAlignment="1" applyProtection="1">
      <alignment vertical="center"/>
    </xf>
    <xf numFmtId="186" fontId="5" fillId="52" borderId="37" xfId="0" applyNumberFormat="1" applyFont="1" applyFill="1" applyBorder="1" applyAlignment="1" applyProtection="1">
      <alignment horizontal="center" vertical="center"/>
    </xf>
    <xf numFmtId="0" fontId="5" fillId="52" borderId="44" xfId="0" applyFont="1" applyFill="1" applyBorder="1" applyAlignment="1" applyProtection="1">
      <alignment horizontal="center" vertical="center"/>
    </xf>
    <xf numFmtId="9" fontId="5" fillId="52" borderId="44" xfId="0" applyNumberFormat="1" applyFont="1" applyFill="1" applyBorder="1" applyAlignment="1" applyProtection="1">
      <alignment horizontal="left" vertical="center"/>
    </xf>
    <xf numFmtId="0" fontId="5" fillId="52" borderId="43" xfId="0" applyFont="1" applyFill="1" applyBorder="1" applyAlignment="1" applyProtection="1">
      <alignment vertical="center"/>
    </xf>
    <xf numFmtId="186" fontId="5" fillId="51" borderId="36" xfId="0" applyNumberFormat="1" applyFont="1" applyFill="1" applyBorder="1" applyAlignment="1" applyProtection="1">
      <alignment horizontal="center" vertical="center"/>
    </xf>
    <xf numFmtId="0" fontId="5" fillId="51" borderId="42" xfId="0" applyFont="1" applyFill="1" applyBorder="1" applyAlignment="1" applyProtection="1">
      <alignment horizontal="center" vertical="center"/>
    </xf>
    <xf numFmtId="9" fontId="5" fillId="51" borderId="42" xfId="0" applyNumberFormat="1" applyFont="1" applyFill="1" applyBorder="1" applyAlignment="1" applyProtection="1">
      <alignment horizontal="left" vertical="center"/>
    </xf>
    <xf numFmtId="0" fontId="5" fillId="51" borderId="41" xfId="0" applyFont="1" applyFill="1" applyBorder="1" applyAlignment="1" applyProtection="1">
      <alignment vertical="center"/>
    </xf>
    <xf numFmtId="0" fontId="5" fillId="50" borderId="0" xfId="0" applyFont="1" applyFill="1" applyAlignment="1" applyProtection="1">
      <alignment vertical="center"/>
    </xf>
    <xf numFmtId="0" fontId="5" fillId="50" borderId="0" xfId="0" applyFont="1" applyFill="1" applyAlignment="1" applyProtection="1">
      <alignment horizontal="center" vertical="center"/>
    </xf>
    <xf numFmtId="0" fontId="23" fillId="50" borderId="0" xfId="0" applyFont="1" applyFill="1" applyAlignment="1">
      <alignment vertical="center"/>
    </xf>
    <xf numFmtId="0" fontId="0" fillId="50" borderId="0" xfId="0" applyFont="1" applyFill="1" applyAlignment="1">
      <alignment vertical="center"/>
    </xf>
    <xf numFmtId="0" fontId="0" fillId="56" borderId="0" xfId="0" applyFill="1" applyBorder="1" applyAlignment="1">
      <alignment vertical="center"/>
    </xf>
    <xf numFmtId="0" fontId="0" fillId="7" borderId="0" xfId="0" applyFill="1" applyBorder="1" applyAlignment="1">
      <alignment vertical="center"/>
    </xf>
    <xf numFmtId="0" fontId="0" fillId="56" borderId="0" xfId="0" applyFill="1" applyBorder="1" applyAlignment="1"/>
    <xf numFmtId="0" fontId="63" fillId="7" borderId="0" xfId="0" applyFont="1" applyFill="1" applyBorder="1" applyAlignment="1">
      <alignment horizontal="center" vertical="center"/>
    </xf>
    <xf numFmtId="0" fontId="64" fillId="0" borderId="0" xfId="0" applyFont="1" applyAlignment="1">
      <alignment vertical="center"/>
    </xf>
    <xf numFmtId="0" fontId="65" fillId="7" borderId="0" xfId="0" applyFont="1" applyFill="1" applyBorder="1" applyAlignment="1">
      <alignment horizontal="center" vertical="center"/>
    </xf>
    <xf numFmtId="0" fontId="0" fillId="56" borderId="0" xfId="0" applyFill="1" applyBorder="1" applyAlignment="1">
      <alignment horizontal="center"/>
    </xf>
    <xf numFmtId="0" fontId="65" fillId="7" borderId="0" xfId="0" applyFont="1" applyFill="1" applyBorder="1" applyAlignment="1">
      <alignment horizontal="left" vertical="center"/>
    </xf>
    <xf numFmtId="0" fontId="0" fillId="7" borderId="0" xfId="0" applyFill="1" applyBorder="1" applyAlignment="1">
      <alignment horizontal="left" vertical="center" indent="5"/>
    </xf>
    <xf numFmtId="0" fontId="0" fillId="7" borderId="0" xfId="0" applyFill="1" applyBorder="1" applyAlignment="1">
      <alignment horizontal="left" vertical="center" indent="10"/>
    </xf>
    <xf numFmtId="0" fontId="66" fillId="7" borderId="0" xfId="0" applyFont="1" applyFill="1" applyBorder="1" applyAlignment="1">
      <alignment horizontal="left" vertical="center"/>
    </xf>
  </cellXfs>
  <cellStyles count="89">
    <cellStyle name="20 % - Akzent1" xfId="54" builtinId="30" hidden="1"/>
    <cellStyle name="20 % - Akzent2" xfId="58" builtinId="34" hidden="1"/>
    <cellStyle name="20 % - Akzent3" xfId="62" builtinId="38" hidden="1"/>
    <cellStyle name="20 % - Akzent4" xfId="66" builtinId="42" hidden="1"/>
    <cellStyle name="20 % - Akzent5" xfId="70" builtinId="46" hidden="1"/>
    <cellStyle name="20 % - Akzent6" xfId="74" builtinId="50" hidden="1"/>
    <cellStyle name="40 % - Akzent1" xfId="55" builtinId="31" hidden="1"/>
    <cellStyle name="40 % - Akzent2" xfId="59" builtinId="35" hidden="1"/>
    <cellStyle name="40 % - Akzent3" xfId="63" builtinId="39" hidden="1"/>
    <cellStyle name="40 % - Akzent4" xfId="67" builtinId="43" hidden="1"/>
    <cellStyle name="40 % - Akzent5" xfId="71" builtinId="47" hidden="1"/>
    <cellStyle name="40 % - Akzent6" xfId="75" builtinId="51" hidden="1"/>
    <cellStyle name="60 % - Akzent1" xfId="56" builtinId="32" hidden="1"/>
    <cellStyle name="60 % - Akzent2" xfId="60" builtinId="36" hidden="1"/>
    <cellStyle name="60 % - Akzent3" xfId="64" builtinId="40" hidden="1"/>
    <cellStyle name="60 % - Akzent4" xfId="68" builtinId="44" hidden="1"/>
    <cellStyle name="60 % - Akzent5" xfId="72" builtinId="48" hidden="1"/>
    <cellStyle name="60 % - Akzent6" xfId="76" builtinId="52" hidden="1"/>
    <cellStyle name="Akzent1" xfId="53" builtinId="29" hidden="1"/>
    <cellStyle name="Akzent2" xfId="57" builtinId="33" hidden="1"/>
    <cellStyle name="Akzent3" xfId="61" builtinId="37" hidden="1"/>
    <cellStyle name="Akzent4" xfId="65" builtinId="41" hidden="1"/>
    <cellStyle name="Akzent5" xfId="69" builtinId="45" hidden="1"/>
    <cellStyle name="Akzent6" xfId="73" builtinId="49" hidden="1"/>
    <cellStyle name="Annahme" xfId="29"/>
    <cellStyle name="Ausgabe" xfId="45" builtinId="21" hidden="1"/>
    <cellStyle name="Berechnung" xfId="46" builtinId="22" hidden="1"/>
    <cellStyle name="Bezeichnung_Eingabe" xfId="16"/>
    <cellStyle name="Blatt_1" xfId="24"/>
    <cellStyle name="Blatt_2" xfId="25"/>
    <cellStyle name="Blatt_3" xfId="26"/>
    <cellStyle name="Check" xfId="88"/>
    <cellStyle name="Datum" xfId="83"/>
    <cellStyle name="Dezimal [0]" xfId="32" builtinId="6" hidden="1"/>
    <cellStyle name="Eingabe" xfId="44" builtinId="20" hidden="1"/>
    <cellStyle name="Einheit" xfId="6"/>
    <cellStyle name="Ergebnis" xfId="52" builtinId="25" hidden="1"/>
    <cellStyle name="Erklärender Text" xfId="51" builtinId="53" hidden="1"/>
    <cellStyle name="Ext_Link" xfId="82"/>
    <cellStyle name="Flag" xfId="18"/>
    <cellStyle name="Gut" xfId="41" builtinId="26" hidden="1"/>
    <cellStyle name="Hinw_DEU" xfId="85"/>
    <cellStyle name="Hinw_ENG" xfId="86"/>
    <cellStyle name="Hyperlink-Text" xfId="22"/>
    <cellStyle name="IST-Daten" xfId="87"/>
    <cellStyle name="Komma" xfId="31" builtinId="3" hidden="1"/>
    <cellStyle name="Kommentar" xfId="23"/>
    <cellStyle name="Kontrolle_DEU" xfId="30"/>
    <cellStyle name="Kontrolle_ENG" xfId="19"/>
    <cellStyle name="Leere_Zelle" xfId="17"/>
    <cellStyle name="Link" xfId="78" builtinId="8" hidden="1"/>
    <cellStyle name="Link" xfId="79" builtinId="8" hidden="1"/>
    <cellStyle name="Link" xfId="84" builtinId="8"/>
    <cellStyle name="Neutral" xfId="43" builtinId="28" hidden="1"/>
    <cellStyle name="Notiz" xfId="50" builtinId="10" hidden="1"/>
    <cellStyle name="Prozent" xfId="35" builtinId="5" hidden="1"/>
    <cellStyle name="Quotient" xfId="14"/>
    <cellStyle name="Referenz_InSheet" xfId="13"/>
    <cellStyle name="Referenz_OffSheet" xfId="15"/>
    <cellStyle name="Schalter_DEU" xfId="21"/>
    <cellStyle name="Schalter_ENG" xfId="77"/>
    <cellStyle name="Schlecht" xfId="42" builtinId="27" hidden="1"/>
    <cellStyle name="Standard" xfId="0" builtinId="0" customBuiltin="1"/>
    <cellStyle name="Status_in_Arbeit" xfId="20"/>
    <cellStyle name="Status_in_Ordnung" xfId="27"/>
    <cellStyle name="Status_Pruefen" xfId="28"/>
    <cellStyle name="Tabellen_Ueb" xfId="9"/>
    <cellStyle name="Techn_Eingabe" xfId="4"/>
    <cellStyle name="Überschrift" xfId="36" builtinId="15" hidden="1"/>
    <cellStyle name="Überschrift 1" xfId="37" builtinId="16" hidden="1"/>
    <cellStyle name="Überschrift 2" xfId="38" builtinId="17" hidden="1"/>
    <cellStyle name="Überschrift 3" xfId="39" builtinId="18" hidden="1"/>
    <cellStyle name="Überschrift 4" xfId="40" builtinId="19" hidden="1"/>
    <cellStyle name="Ueb1" xfId="1"/>
    <cellStyle name="Ueb2" xfId="2"/>
    <cellStyle name="Ueb3" xfId="3"/>
    <cellStyle name="Ueb4" xfId="7"/>
    <cellStyle name="Verknüpfte Zelle" xfId="47" builtinId="24" hidden="1"/>
    <cellStyle name="Währung" xfId="33" builtinId="4" hidden="1"/>
    <cellStyle name="Währung [0]" xfId="34" builtinId="7" hidden="1"/>
    <cellStyle name="Warnender Text" xfId="49" builtinId="11" hidden="1"/>
    <cellStyle name="Zahl_Prozent" xfId="80"/>
    <cellStyle name="Zahl_Standard" xfId="81"/>
    <cellStyle name="Zeile_Abgrenzung" xfId="8"/>
    <cellStyle name="Zeile_Schlussbilanz" xfId="12"/>
    <cellStyle name="Zeile_Spalten-Summe" xfId="5"/>
    <cellStyle name="Zeile_Summe" xfId="11"/>
    <cellStyle name="Zeile_Zw-summe" xfId="10"/>
    <cellStyle name="Zelle überprüfen" xfId="48" builtinId="23" hidden="1"/>
  </cellStyles>
  <dxfs count="19">
    <dxf>
      <font>
        <b/>
        <i val="0"/>
        <color rgb="FFDC1414"/>
      </font>
      <fill>
        <patternFill>
          <bgColor theme="9" tint="0.59996337778862885"/>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val="0"/>
        <color rgb="FFDC1414"/>
      </font>
      <fill>
        <patternFill>
          <bgColor theme="9" tint="0.59996337778862885"/>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ont>
        <color theme="5"/>
      </font>
      <fill>
        <patternFill>
          <bgColor theme="5"/>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condense val="0"/>
        <extend val="0"/>
        <color indexed="10"/>
      </font>
      <fill>
        <patternFill patternType="solid">
          <fgColor indexed="14"/>
          <bgColor theme="0" tint="-0.14996795556505021"/>
        </patternFill>
      </fill>
      <border>
        <left style="thin">
          <color indexed="10"/>
        </left>
        <right style="thin">
          <color indexed="10"/>
        </right>
        <top style="thin">
          <color indexed="10"/>
        </top>
        <bottom style="thin">
          <color indexed="10"/>
        </bottom>
      </border>
    </dxf>
    <dxf>
      <font>
        <b/>
        <i val="0"/>
        <condense val="0"/>
        <extend val="0"/>
        <color indexed="10"/>
      </font>
      <fill>
        <patternFill patternType="solid">
          <fgColor indexed="14"/>
          <bgColor theme="0" tint="-0.14996795556505021"/>
        </patternFill>
      </fill>
      <border>
        <left style="thin">
          <color indexed="10"/>
        </left>
        <right style="thin">
          <color indexed="10"/>
        </right>
        <top style="thin">
          <color indexed="10"/>
        </top>
        <bottom style="thin">
          <color indexed="10"/>
        </bottom>
      </border>
    </dxf>
    <dxf>
      <font>
        <condense val="0"/>
        <extend val="0"/>
        <color indexed="10"/>
      </font>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condense val="0"/>
        <extend val="0"/>
        <color indexed="42"/>
      </font>
      <fill>
        <patternFill patternType="lightUp">
          <fgColor indexed="22"/>
          <bgColor indexed="42"/>
        </patternFill>
      </fill>
      <border>
        <left style="thin">
          <color indexed="55"/>
        </left>
        <right style="thin">
          <color indexed="55"/>
        </right>
        <top style="thin">
          <color indexed="55"/>
        </top>
        <bottom style="thin">
          <color indexed="55"/>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ill>
        <patternFill>
          <bgColor rgb="FFFF0000"/>
        </patternFill>
      </fill>
    </dxf>
    <dxf>
      <fill>
        <patternFill>
          <bgColor rgb="FFFFC000"/>
        </patternFill>
      </fill>
    </dxf>
    <dxf>
      <fill>
        <patternFill>
          <bgColor rgb="FFFFFF00"/>
        </patternFill>
      </fill>
    </dxf>
    <dxf>
      <fill>
        <patternFill>
          <bgColor rgb="FF00FE30"/>
        </patternFill>
      </fill>
    </dxf>
    <dxf>
      <fill>
        <patternFill>
          <bgColor rgb="FFFF0000"/>
        </patternFill>
      </fill>
    </dxf>
  </dxfs>
  <tableStyles count="0" defaultTableStyle="TableStyleMedium2" defaultPivotStyle="PivotStyleLight16"/>
  <colors>
    <mruColors>
      <color rgb="FFEAEAEA"/>
      <color rgb="FF008080"/>
      <color rgb="FFFFFFCC"/>
      <color rgb="FFBEE5EC"/>
      <color rgb="FFD5B6F4"/>
      <color rgb="FFDEB5F5"/>
      <color rgb="FFC9B9F1"/>
      <color rgb="FF25346A"/>
      <color rgb="FFDDDDDD"/>
      <color rgb="FF007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imovi.de"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http://fimovi.de/shop/" TargetMode="External"/><Relationship Id="rId4"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0</xdr:colOff>
      <xdr:row>16</xdr:row>
      <xdr:rowOff>0</xdr:rowOff>
    </xdr:from>
    <xdr:to>
      <xdr:col>12</xdr:col>
      <xdr:colOff>0</xdr:colOff>
      <xdr:row>38</xdr:row>
      <xdr:rowOff>0</xdr:rowOff>
    </xdr:to>
    <xdr:sp macro="" textlink="">
      <xdr:nvSpPr>
        <xdr:cNvPr id="2" name="TextBox 4"/>
        <xdr:cNvSpPr txBox="1"/>
      </xdr:nvSpPr>
      <xdr:spPr>
        <a:xfrm>
          <a:off x="533400" y="4048125"/>
          <a:ext cx="7620000" cy="356235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AU" sz="2000" i="1">
              <a:solidFill>
                <a:schemeClr val="tx1">
                  <a:lumMod val="75000"/>
                  <a:lumOff val="25000"/>
                </a:schemeClr>
              </a:solidFill>
              <a:latin typeface="+mn-lt"/>
              <a:cs typeface="Arial" pitchFamily="34" charset="0"/>
            </a:rPr>
            <a:t>Bitte vor </a:t>
          </a:r>
          <a:r>
            <a:rPr lang="en-AU" sz="2000" i="1">
              <a:solidFill>
                <a:schemeClr val="tx1">
                  <a:lumMod val="75000"/>
                  <a:lumOff val="25000"/>
                </a:schemeClr>
              </a:solidFill>
              <a:latin typeface="+mn-lt"/>
              <a:ea typeface="+mn-ea"/>
              <a:cs typeface="Arial" pitchFamily="34" charset="0"/>
            </a:rPr>
            <a:t>Nutzung dieser Tutorial-Datei lesen</a:t>
          </a:r>
        </a:p>
        <a:p>
          <a:endParaRPr lang="en-AU" sz="1100" baseline="0">
            <a:solidFill>
              <a:schemeClr val="tx1">
                <a:lumMod val="75000"/>
                <a:lumOff val="25000"/>
              </a:schemeClr>
            </a:solidFill>
            <a:latin typeface="+mn-lt"/>
            <a:cs typeface="Arial" pitchFamily="34" charset="0"/>
          </a:endParaRPr>
        </a:p>
        <a:p>
          <a:r>
            <a:rPr lang="en-AU" sz="1100" b="1" baseline="0">
              <a:solidFill>
                <a:srgbClr val="313D72"/>
              </a:solidFill>
              <a:latin typeface="+mn-lt"/>
              <a:cs typeface="Arial" pitchFamily="34" charset="0"/>
            </a:rPr>
            <a:t>Inhalt</a:t>
          </a:r>
        </a:p>
        <a:p>
          <a:r>
            <a:rPr lang="en-AU" sz="1100" baseline="0">
              <a:solidFill>
                <a:schemeClr val="tx1">
                  <a:lumMod val="75000"/>
                  <a:lumOff val="25000"/>
                </a:schemeClr>
              </a:solidFill>
              <a:latin typeface="+mn-lt"/>
              <a:cs typeface="Arial" pitchFamily="34" charset="0"/>
            </a:rPr>
            <a:t>Dieses Tutorial wurde von der Smart Cap GmbH für Schulungszwecke erstellt. Die Inhalte dieser Datei wurden mit größter Sorgfalt zusammengestellt. Dennoch können für die Richtigkeit und Vollständigkeit keine Gewähr übernommen werden. Die Ergebnisse in dieser Tutorial-Datei basieren im wesentlichen auf den Eingabedaten dieser Datei. Diese sind so angelegt, dass sie von Anwendern leicht verändert werden können.</a:t>
          </a:r>
        </a:p>
        <a:p>
          <a:endParaRPr lang="en-AU" sz="1100" baseline="0">
            <a:solidFill>
              <a:schemeClr val="tx1">
                <a:lumMod val="75000"/>
                <a:lumOff val="25000"/>
              </a:schemeClr>
            </a:solidFill>
            <a:latin typeface="+mn-lt"/>
            <a:cs typeface="Arial" pitchFamily="34" charset="0"/>
          </a:endParaRPr>
        </a:p>
        <a:p>
          <a:r>
            <a:rPr lang="en-AU" sz="1100" b="1" baseline="0">
              <a:solidFill>
                <a:srgbClr val="313D72"/>
              </a:solidFill>
              <a:latin typeface="+mn-lt"/>
              <a:cs typeface="Arial" pitchFamily="34" charset="0"/>
            </a:rPr>
            <a:t>Haftungsausschluss</a:t>
          </a:r>
        </a:p>
        <a:p>
          <a:r>
            <a:rPr lang="en-AU" sz="1100" baseline="0">
              <a:solidFill>
                <a:schemeClr val="tx1">
                  <a:lumMod val="75000"/>
                  <a:lumOff val="25000"/>
                </a:schemeClr>
              </a:solidFill>
              <a:latin typeface="+mn-lt"/>
              <a:cs typeface="Arial" pitchFamily="34" charset="0"/>
            </a:rPr>
            <a:t>Die Smart Cap GmbH übernimmt keine Gewähr oder Haftung für die Plausibilität oder Richtigkeit dieser Eingabedaten und keine Gewähr oder Haftung für die Richtigkeit der aus diesen Eingabedaten resultierenden Ergebnisse. Auch haftet die Smart Cap GmbH nicht für Schäden, die einem Anwender im Vertrauen auf die Richtigkeit der Ergebnisse dieser Berechnungen entstehen. Eine Nutzung dieser Datei erfolgt auf eigenes Risiko. </a:t>
          </a:r>
        </a:p>
        <a:p>
          <a:endParaRPr lang="en-AU" sz="1100" baseline="0">
            <a:solidFill>
              <a:schemeClr val="tx1">
                <a:lumMod val="75000"/>
                <a:lumOff val="25000"/>
              </a:schemeClr>
            </a:solidFill>
            <a:latin typeface="+mn-lt"/>
            <a:cs typeface="Arial" pitchFamily="34" charset="0"/>
          </a:endParaRPr>
        </a:p>
        <a:p>
          <a:r>
            <a:rPr lang="en-AU" sz="1100" b="1" baseline="0">
              <a:solidFill>
                <a:srgbClr val="313D72"/>
              </a:solidFill>
              <a:latin typeface="+mn-lt"/>
              <a:cs typeface="Arial" pitchFamily="34" charset="0"/>
            </a:rPr>
            <a:t>Nutzung und Weitergabe</a:t>
          </a:r>
        </a:p>
        <a:p>
          <a:r>
            <a:rPr lang="en-AU" sz="1100" baseline="0">
              <a:solidFill>
                <a:schemeClr val="tx1">
                  <a:lumMod val="75000"/>
                  <a:lumOff val="25000"/>
                </a:schemeClr>
              </a:solidFill>
              <a:latin typeface="+mn-lt"/>
              <a:ea typeface="+mn-ea"/>
              <a:cs typeface="Arial" pitchFamily="34" charset="0"/>
            </a:rPr>
            <a:t>Dieses Tutorial wurde von www.financial-modelling-videos.de im Rahmen einer Schulung zur Verfügung gestellt und und ist urheberrechtlich geschützt. Die Datei darf weitergeben werden, solange diese Copyright- und Lizenzhinweise unverändert mit weitergegeben werden. Eine kommerzielle Nutzung dieser Datei ist untersagt.</a:t>
          </a:r>
        </a:p>
      </xdr:txBody>
    </xdr:sp>
    <xdr:clientData/>
  </xdr:twoCellAnchor>
  <xdr:twoCellAnchor>
    <xdr:from>
      <xdr:col>2</xdr:col>
      <xdr:colOff>0</xdr:colOff>
      <xdr:row>41</xdr:row>
      <xdr:rowOff>0</xdr:rowOff>
    </xdr:from>
    <xdr:to>
      <xdr:col>12</xdr:col>
      <xdr:colOff>0</xdr:colOff>
      <xdr:row>59</xdr:row>
      <xdr:rowOff>0</xdr:rowOff>
    </xdr:to>
    <xdr:sp macro="" textlink="">
      <xdr:nvSpPr>
        <xdr:cNvPr id="3" name="TextBox 4"/>
        <xdr:cNvSpPr txBox="1"/>
      </xdr:nvSpPr>
      <xdr:spPr>
        <a:xfrm>
          <a:off x="533400" y="8296275"/>
          <a:ext cx="7620000" cy="291465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AU" sz="1100" b="1" baseline="0">
              <a:solidFill>
                <a:srgbClr val="313D72"/>
              </a:solidFill>
              <a:latin typeface="+mn-lt"/>
              <a:ea typeface="+mn-ea"/>
              <a:cs typeface="Arial" pitchFamily="34" charset="0"/>
            </a:rPr>
            <a:t>Profil</a:t>
          </a:r>
        </a:p>
        <a:p>
          <a:r>
            <a:rPr lang="de-DE" sz="1100">
              <a:solidFill>
                <a:schemeClr val="dk1"/>
              </a:solidFill>
              <a:effectLst/>
              <a:latin typeface="+mn-lt"/>
              <a:ea typeface="+mn-ea"/>
              <a:cs typeface="+mn-cs"/>
            </a:rPr>
            <a:t>Financial Modelling Videos bietet Intensiv-Video-Workshops, in denen Schritt für Schritt die Erstellung von professionellen Finanzplanungs-, Projektfinanzierungs- und Cashflow-Modellen in Excel er­läutert wird. Die praxis­orientierten Modelle sind nach aktuellen, international akzeptierten Standards aufgebaut und erlauben den Nutzern höchstmögliche Transparenz und Flexibilität sowohl hinsichtlich der Eingaben, als auch bezüglich der Projektbeurteilung zum Beispiel im Rahmen von Investitions- oder Kreditvergabe­entschei­dungen. </a:t>
          </a:r>
        </a:p>
        <a:p>
          <a:endParaRPr lang="de-DE">
            <a:effectLst/>
          </a:endParaRPr>
        </a:p>
        <a:p>
          <a:r>
            <a:rPr lang="de-DE" sz="1100">
              <a:solidFill>
                <a:schemeClr val="dk1"/>
              </a:solidFill>
              <a:effectLst/>
              <a:latin typeface="+mn-lt"/>
              <a:ea typeface="+mn-ea"/>
              <a:cs typeface="+mn-cs"/>
            </a:rPr>
            <a:t>Neben Intensiv-Video-Workshops bietet die Smart Cap GmbH:</a:t>
          </a:r>
        </a:p>
        <a:p>
          <a:endParaRPr lang="de-DE">
            <a:effectLst/>
          </a:endParaRPr>
        </a:p>
        <a:p>
          <a:r>
            <a:rPr lang="de-DE" sz="1100">
              <a:solidFill>
                <a:schemeClr val="dk1"/>
              </a:solidFill>
              <a:effectLst/>
              <a:latin typeface="+mn-lt"/>
              <a:ea typeface="+mn-ea"/>
              <a:cs typeface="+mn-cs"/>
            </a:rPr>
            <a:t> 	• Vorlagen zur Erstellung verschiedener Finanz- und Cashflow-Modelle</a:t>
          </a:r>
          <a:endParaRPr lang="de-DE">
            <a:effectLst/>
          </a:endParaRPr>
        </a:p>
        <a:p>
          <a:pPr eaLnBrk="1" fontAlgn="auto" latinLnBrk="0" hangingPunct="1"/>
          <a:r>
            <a:rPr lang="de-DE" sz="1100">
              <a:solidFill>
                <a:schemeClr val="dk1"/>
              </a:solidFill>
              <a:effectLst/>
              <a:latin typeface="+mn-lt"/>
              <a:ea typeface="+mn-ea"/>
              <a:cs typeface="+mn-cs"/>
            </a:rPr>
            <a:t> 	• Erstellung individueller Finanzmodelle</a:t>
          </a:r>
          <a:endParaRPr lang="de-DE">
            <a:effectLst/>
          </a:endParaRPr>
        </a:p>
        <a:p>
          <a:r>
            <a:rPr lang="de-DE" sz="1100">
              <a:solidFill>
                <a:schemeClr val="dk1"/>
              </a:solidFill>
              <a:effectLst/>
              <a:latin typeface="+mn-lt"/>
              <a:ea typeface="+mn-ea"/>
              <a:cs typeface="+mn-cs"/>
            </a:rPr>
            <a:t>	• Modellreview und -optimierung	</a:t>
          </a:r>
          <a:endParaRPr lang="de-DE">
            <a:effectLst/>
          </a:endParaRPr>
        </a:p>
        <a:p>
          <a:r>
            <a:rPr lang="de-DE" sz="1100">
              <a:solidFill>
                <a:schemeClr val="dk1"/>
              </a:solidFill>
              <a:effectLst/>
              <a:latin typeface="+mn-lt"/>
              <a:ea typeface="+mn-ea"/>
              <a:cs typeface="+mn-cs"/>
            </a:rPr>
            <a:t>	• Seminare im Bereich Financial Modelling und Arbeiten mit Excel</a:t>
          </a:r>
        </a:p>
        <a:p>
          <a:endParaRPr lang="de-D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Besuchen Sie unsere Internetseite, wo viele Informationen und kostenlose Vorlagen und Tutorials  angeboten werden.</a:t>
          </a:r>
          <a:endParaRPr lang="de-DE">
            <a:effectLst/>
          </a:endParaRPr>
        </a:p>
      </xdr:txBody>
    </xdr:sp>
    <xdr:clientData/>
  </xdr:twoCellAnchor>
  <xdr:twoCellAnchor editAs="oneCell">
    <xdr:from>
      <xdr:col>7</xdr:col>
      <xdr:colOff>419100</xdr:colOff>
      <xdr:row>2</xdr:row>
      <xdr:rowOff>27200</xdr:rowOff>
    </xdr:from>
    <xdr:to>
      <xdr:col>11</xdr:col>
      <xdr:colOff>695325</xdr:colOff>
      <xdr:row>5</xdr:row>
      <xdr:rowOff>346713</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0" y="370100"/>
          <a:ext cx="3324225" cy="14053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3714750</xdr:colOff>
      <xdr:row>10</xdr:row>
      <xdr:rowOff>1</xdr:rowOff>
    </xdr:from>
    <xdr:to>
      <xdr:col>5</xdr:col>
      <xdr:colOff>276226</xdr:colOff>
      <xdr:row>24</xdr:row>
      <xdr:rowOff>1</xdr:rowOff>
    </xdr:to>
    <xdr:sp macro="" textlink="">
      <xdr:nvSpPr>
        <xdr:cNvPr id="39" name="Textfeld 38"/>
        <xdr:cNvSpPr txBox="1"/>
      </xdr:nvSpPr>
      <xdr:spPr>
        <a:xfrm>
          <a:off x="9401175" y="2200276"/>
          <a:ext cx="847726" cy="36766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de-DE" sz="1600" b="0">
            <a:latin typeface="Arial" panose="020B0604020202020204" pitchFamily="34" charset="0"/>
            <a:cs typeface="Arial" panose="020B0604020202020204" pitchFamily="34" charset="0"/>
          </a:endParaRPr>
        </a:p>
      </xdr:txBody>
    </xdr:sp>
    <xdr:clientData/>
  </xdr:twoCellAnchor>
  <xdr:twoCellAnchor editAs="oneCell">
    <xdr:from>
      <xdr:col>2</xdr:col>
      <xdr:colOff>219076</xdr:colOff>
      <xdr:row>9</xdr:row>
      <xdr:rowOff>112945</xdr:rowOff>
    </xdr:from>
    <xdr:to>
      <xdr:col>4</xdr:col>
      <xdr:colOff>3048000</xdr:colOff>
      <xdr:row>20</xdr:row>
      <xdr:rowOff>37618</xdr:rowOff>
    </xdr:to>
    <xdr:pic>
      <xdr:nvPicPr>
        <xdr:cNvPr id="30" name="Grafik 29">
          <a:hlinkClick xmlns:r="http://schemas.openxmlformats.org/officeDocument/2006/relationships" r:id="rId1" tooltip="Zur Webseite von Fimovi"/>
        </xdr:cNvPr>
        <xdr:cNvPicPr>
          <a:picLocks noChangeAspect="1"/>
        </xdr:cNvPicPr>
      </xdr:nvPicPr>
      <xdr:blipFill>
        <a:blip xmlns:r="http://schemas.openxmlformats.org/officeDocument/2006/relationships" r:embed="rId2"/>
        <a:stretch>
          <a:fillRect/>
        </a:stretch>
      </xdr:blipFill>
      <xdr:spPr>
        <a:xfrm>
          <a:off x="1038226" y="1979845"/>
          <a:ext cx="7038974" cy="2905998"/>
        </a:xfrm>
        <a:prstGeom prst="rect">
          <a:avLst/>
        </a:prstGeom>
      </xdr:spPr>
    </xdr:pic>
    <xdr:clientData/>
  </xdr:twoCellAnchor>
  <xdr:twoCellAnchor>
    <xdr:from>
      <xdr:col>1</xdr:col>
      <xdr:colOff>409573</xdr:colOff>
      <xdr:row>20</xdr:row>
      <xdr:rowOff>209550</xdr:rowOff>
    </xdr:from>
    <xdr:to>
      <xdr:col>4</xdr:col>
      <xdr:colOff>3190874</xdr:colOff>
      <xdr:row>23</xdr:row>
      <xdr:rowOff>47625</xdr:rowOff>
    </xdr:to>
    <xdr:sp macro="" textlink="">
      <xdr:nvSpPr>
        <xdr:cNvPr id="31" name="Textfeld 30"/>
        <xdr:cNvSpPr txBox="1"/>
      </xdr:nvSpPr>
      <xdr:spPr>
        <a:xfrm>
          <a:off x="714373" y="5057775"/>
          <a:ext cx="7505701" cy="6096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de-DE" sz="1600" b="0">
              <a:latin typeface="Arial" panose="020B0604020202020204" pitchFamily="34" charset="0"/>
              <a:cs typeface="Arial" panose="020B0604020202020204" pitchFamily="34" charset="0"/>
            </a:rPr>
            <a:t>Für Kapitalgesellschaften, für Personengesellschaften, für Einzelunternehmen</a:t>
          </a:r>
        </a:p>
      </xdr:txBody>
    </xdr:sp>
    <xdr:clientData/>
  </xdr:twoCellAnchor>
  <xdr:twoCellAnchor>
    <xdr:from>
      <xdr:col>4</xdr:col>
      <xdr:colOff>3743326</xdr:colOff>
      <xdr:row>2</xdr:row>
      <xdr:rowOff>38100</xdr:rowOff>
    </xdr:from>
    <xdr:to>
      <xdr:col>7</xdr:col>
      <xdr:colOff>3363</xdr:colOff>
      <xdr:row>24</xdr:row>
      <xdr:rowOff>0</xdr:rowOff>
    </xdr:to>
    <xdr:grpSp>
      <xdr:nvGrpSpPr>
        <xdr:cNvPr id="41" name="Gruppieren 40">
          <a:hlinkClick xmlns:r="http://schemas.openxmlformats.org/officeDocument/2006/relationships" r:id="rId1" tooltip="Zur Webseite von Fimovi"/>
        </xdr:cNvPr>
        <xdr:cNvGrpSpPr/>
      </xdr:nvGrpSpPr>
      <xdr:grpSpPr>
        <a:xfrm>
          <a:off x="8772526" y="361950"/>
          <a:ext cx="4613462" cy="5562600"/>
          <a:chOff x="8772526" y="361950"/>
          <a:chExt cx="4613462" cy="5562600"/>
        </a:xfrm>
      </xdr:grpSpPr>
      <xdr:sp macro="" textlink="">
        <xdr:nvSpPr>
          <xdr:cNvPr id="4" name="Textfeld 3"/>
          <xdr:cNvSpPr txBox="1"/>
        </xdr:nvSpPr>
        <xdr:spPr>
          <a:xfrm>
            <a:off x="8772526" y="1299029"/>
            <a:ext cx="4613462" cy="75066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ctr"/>
            <a:r>
              <a:rPr lang="de-DE" sz="2400" b="1" baseline="30000">
                <a:solidFill>
                  <a:srgbClr val="25346A"/>
                </a:solidFill>
                <a:latin typeface="Arial" panose="020B0604020202020204" pitchFamily="34" charset="0"/>
                <a:cs typeface="Arial" panose="020B0604020202020204" pitchFamily="34" charset="0"/>
              </a:rPr>
              <a:t>nur </a:t>
            </a:r>
            <a:r>
              <a:rPr lang="de-DE" sz="2000" b="1" baseline="0">
                <a:solidFill>
                  <a:srgbClr val="25346A"/>
                </a:solidFill>
                <a:latin typeface="Arial" panose="020B0604020202020204" pitchFamily="34" charset="0"/>
                <a:cs typeface="Arial" panose="020B0604020202020204" pitchFamily="34" charset="0"/>
              </a:rPr>
              <a:t> </a:t>
            </a:r>
            <a:r>
              <a:rPr lang="de-DE" sz="2800" b="1" baseline="0">
                <a:solidFill>
                  <a:srgbClr val="25346A"/>
                </a:solidFill>
                <a:latin typeface="Arial" panose="020B0604020202020204" pitchFamily="34" charset="0"/>
                <a:cs typeface="Arial" panose="020B0604020202020204" pitchFamily="34" charset="0"/>
              </a:rPr>
              <a:t>150,- € </a:t>
            </a:r>
            <a:r>
              <a:rPr lang="de-DE" sz="2400" b="1" baseline="30000">
                <a:solidFill>
                  <a:srgbClr val="25346A"/>
                </a:solidFill>
                <a:latin typeface="Arial" panose="020B0604020202020204" pitchFamily="34" charset="0"/>
                <a:ea typeface="+mn-ea"/>
                <a:cs typeface="Arial" panose="020B0604020202020204" pitchFamily="34" charset="0"/>
              </a:rPr>
              <a:t>(zzgl. MwSt)</a:t>
            </a:r>
          </a:p>
        </xdr:txBody>
      </xdr:sp>
      <xdr:sp macro="" textlink="">
        <xdr:nvSpPr>
          <xdr:cNvPr id="7" name="Textfeld 6"/>
          <xdr:cNvSpPr txBox="1"/>
        </xdr:nvSpPr>
        <xdr:spPr>
          <a:xfrm>
            <a:off x="9557936" y="2247900"/>
            <a:ext cx="3823607" cy="36766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l"/>
            <a:endParaRPr lang="de-DE" sz="1600" b="0">
              <a:latin typeface="Arial" panose="020B0604020202020204" pitchFamily="34" charset="0"/>
              <a:cs typeface="Arial" panose="020B0604020202020204" pitchFamily="34" charset="0"/>
            </a:endParaRPr>
          </a:p>
          <a:p>
            <a:pPr algn="l"/>
            <a:r>
              <a:rPr lang="de-DE" sz="1600" b="0">
                <a:latin typeface="Arial" panose="020B0604020202020204" pitchFamily="34" charset="0"/>
                <a:cs typeface="Arial" panose="020B0604020202020204" pitchFamily="34" charset="0"/>
              </a:rPr>
              <a:t>- Sofortiger Download</a:t>
            </a:r>
          </a:p>
          <a:p>
            <a:pPr algn="l"/>
            <a:endParaRPr lang="de-DE" sz="1600" b="0">
              <a:latin typeface="Arial" panose="020B0604020202020204" pitchFamily="34" charset="0"/>
              <a:cs typeface="Arial" panose="020B0604020202020204" pitchFamily="34" charset="0"/>
            </a:endParaRPr>
          </a:p>
          <a:p>
            <a:pPr algn="l"/>
            <a:r>
              <a:rPr lang="de-DE" sz="1600" b="0">
                <a:latin typeface="Arial" panose="020B0604020202020204" pitchFamily="34" charset="0"/>
                <a:cs typeface="Arial" panose="020B0604020202020204" pitchFamily="34" charset="0"/>
              </a:rPr>
              <a:t>- Volle Funktionalität</a:t>
            </a:r>
          </a:p>
          <a:p>
            <a:pPr algn="l"/>
            <a:endParaRPr lang="de-DE" sz="1600" b="0">
              <a:latin typeface="Arial" panose="020B0604020202020204" pitchFamily="34" charset="0"/>
              <a:cs typeface="Arial" panose="020B0604020202020204" pitchFamily="34" charset="0"/>
            </a:endParaRPr>
          </a:p>
          <a:p>
            <a:pPr algn="l"/>
            <a:r>
              <a:rPr lang="de-DE" sz="1600" b="0">
                <a:latin typeface="Arial" panose="020B0604020202020204" pitchFamily="34" charset="0"/>
                <a:cs typeface="Arial" panose="020B0604020202020204" pitchFamily="34" charset="0"/>
              </a:rPr>
              <a:t>- Frei anpassbar</a:t>
            </a:r>
            <a:r>
              <a:rPr lang="de-DE" sz="1600" b="0" baseline="0">
                <a:latin typeface="Arial" panose="020B0604020202020204" pitchFamily="34" charset="0"/>
                <a:cs typeface="Arial" panose="020B0604020202020204" pitchFamily="34" charset="0"/>
              </a:rPr>
              <a:t> und erweiterbar</a:t>
            </a:r>
          </a:p>
          <a:p>
            <a:pPr algn="l"/>
            <a:endParaRPr lang="de-DE" sz="1600" b="0" baseline="0">
              <a:latin typeface="Arial" panose="020B0604020202020204" pitchFamily="34" charset="0"/>
              <a:cs typeface="Arial" panose="020B0604020202020204" pitchFamily="34" charset="0"/>
            </a:endParaRPr>
          </a:p>
          <a:p>
            <a:pPr algn="l"/>
            <a:r>
              <a:rPr lang="de-DE" sz="1600" b="0" baseline="0">
                <a:latin typeface="Arial" panose="020B0604020202020204" pitchFamily="34" charset="0"/>
                <a:cs typeface="Arial" panose="020B0604020202020204" pitchFamily="34" charset="0"/>
              </a:rPr>
              <a:t>- Umfangreiches Handbuch und</a:t>
            </a:r>
          </a:p>
          <a:p>
            <a:pPr algn="l"/>
            <a:r>
              <a:rPr lang="de-DE" sz="1600" b="0" baseline="0">
                <a:latin typeface="Arial" panose="020B0604020202020204" pitchFamily="34" charset="0"/>
                <a:cs typeface="Arial" panose="020B0604020202020204" pitchFamily="34" charset="0"/>
              </a:rPr>
              <a:t>  zusätzliche Video-Tutorials</a:t>
            </a:r>
            <a:endParaRPr lang="de-DE" sz="1600" b="0">
              <a:latin typeface="Arial" panose="020B0604020202020204" pitchFamily="34" charset="0"/>
              <a:cs typeface="Arial" panose="020B0604020202020204" pitchFamily="34" charset="0"/>
            </a:endParaRPr>
          </a:p>
          <a:p>
            <a:pPr algn="l"/>
            <a:endParaRPr lang="de-DE" sz="1600" b="0">
              <a:latin typeface="Arial" panose="020B0604020202020204" pitchFamily="34" charset="0"/>
              <a:cs typeface="Arial" panose="020B0604020202020204" pitchFamily="34" charset="0"/>
            </a:endParaRPr>
          </a:p>
          <a:p>
            <a:pPr algn="l"/>
            <a:r>
              <a:rPr lang="de-DE" sz="1600" b="0">
                <a:latin typeface="Arial" panose="020B0604020202020204" pitchFamily="34" charset="0"/>
                <a:cs typeface="Arial" panose="020B0604020202020204" pitchFamily="34" charset="0"/>
              </a:rPr>
              <a:t>-</a:t>
            </a:r>
            <a:r>
              <a:rPr lang="de-DE" sz="1600" b="0" baseline="0">
                <a:latin typeface="Arial" panose="020B0604020202020204" pitchFamily="34" charset="0"/>
                <a:cs typeface="Arial" panose="020B0604020202020204" pitchFamily="34" charset="0"/>
              </a:rPr>
              <a:t> Einmal Kaufen, unendlich viele</a:t>
            </a:r>
          </a:p>
          <a:p>
            <a:pPr algn="l"/>
            <a:r>
              <a:rPr lang="de-DE" sz="1600" b="0" baseline="0">
                <a:latin typeface="Arial" panose="020B0604020202020204" pitchFamily="34" charset="0"/>
                <a:cs typeface="Arial" panose="020B0604020202020204" pitchFamily="34" charset="0"/>
              </a:rPr>
              <a:t>  Planungen machen</a:t>
            </a:r>
          </a:p>
          <a:p>
            <a:pPr algn="l"/>
            <a:endParaRPr lang="de-DE" sz="1600" b="0" baseline="0">
              <a:latin typeface="Arial" panose="020B0604020202020204" pitchFamily="34" charset="0"/>
              <a:cs typeface="Arial" panose="020B0604020202020204" pitchFamily="34" charset="0"/>
            </a:endParaRPr>
          </a:p>
          <a:p>
            <a:pPr algn="l"/>
            <a:r>
              <a:rPr lang="de-DE" sz="1600" b="0" baseline="0">
                <a:latin typeface="Arial" panose="020B0604020202020204" pitchFamily="34" charset="0"/>
                <a:cs typeface="Arial" panose="020B0604020202020204" pitchFamily="34" charset="0"/>
              </a:rPr>
              <a:t>- Kostenlose Updates</a:t>
            </a:r>
          </a:p>
        </xdr:txBody>
      </xdr:sp>
      <xdr:pic>
        <xdr:nvPicPr>
          <xdr:cNvPr id="32" name="Grafik 31"/>
          <xdr:cNvPicPr>
            <a:picLocks noChangeAspect="1"/>
          </xdr:cNvPicPr>
        </xdr:nvPicPr>
        <xdr:blipFill>
          <a:blip xmlns:r="http://schemas.openxmlformats.org/officeDocument/2006/relationships" r:embed="rId3"/>
          <a:stretch>
            <a:fillRect/>
          </a:stretch>
        </xdr:blipFill>
        <xdr:spPr>
          <a:xfrm>
            <a:off x="9858375" y="361950"/>
            <a:ext cx="2038095" cy="704762"/>
          </a:xfrm>
          <a:prstGeom prst="rect">
            <a:avLst/>
          </a:prstGeom>
        </xdr:spPr>
      </xdr:pic>
    </xdr:grpSp>
    <xdr:clientData/>
  </xdr:twoCellAnchor>
  <xdr:twoCellAnchor>
    <xdr:from>
      <xdr:col>4</xdr:col>
      <xdr:colOff>3914775</xdr:colOff>
      <xdr:row>10</xdr:row>
      <xdr:rowOff>142875</xdr:rowOff>
    </xdr:from>
    <xdr:to>
      <xdr:col>5</xdr:col>
      <xdr:colOff>116273</xdr:colOff>
      <xdr:row>23</xdr:row>
      <xdr:rowOff>55201</xdr:rowOff>
    </xdr:to>
    <xdr:grpSp>
      <xdr:nvGrpSpPr>
        <xdr:cNvPr id="40" name="Gruppieren 39"/>
        <xdr:cNvGrpSpPr/>
      </xdr:nvGrpSpPr>
      <xdr:grpSpPr>
        <a:xfrm>
          <a:off x="8943975" y="2390775"/>
          <a:ext cx="487748" cy="3331801"/>
          <a:chOff x="9601200" y="2343150"/>
          <a:chExt cx="487748" cy="3331801"/>
        </a:xfrm>
      </xdr:grpSpPr>
      <xdr:pic>
        <xdr:nvPicPr>
          <xdr:cNvPr id="27" name="Grafik 2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601200" y="2343150"/>
            <a:ext cx="487748" cy="502876"/>
          </a:xfrm>
          <a:prstGeom prst="rect">
            <a:avLst/>
          </a:prstGeom>
        </xdr:spPr>
      </xdr:pic>
      <xdr:pic>
        <xdr:nvPicPr>
          <xdr:cNvPr id="33" name="Grafik 3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601200" y="2828925"/>
            <a:ext cx="487748" cy="502876"/>
          </a:xfrm>
          <a:prstGeom prst="rect">
            <a:avLst/>
          </a:prstGeom>
        </xdr:spPr>
      </xdr:pic>
      <xdr:pic>
        <xdr:nvPicPr>
          <xdr:cNvPr id="34" name="Grafik 3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601200" y="3295650"/>
            <a:ext cx="487748" cy="502876"/>
          </a:xfrm>
          <a:prstGeom prst="rect">
            <a:avLst/>
          </a:prstGeom>
        </xdr:spPr>
      </xdr:pic>
      <xdr:pic>
        <xdr:nvPicPr>
          <xdr:cNvPr id="35" name="Grafik 3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601200" y="3781425"/>
            <a:ext cx="487748" cy="502876"/>
          </a:xfrm>
          <a:prstGeom prst="rect">
            <a:avLst/>
          </a:prstGeom>
        </xdr:spPr>
      </xdr:pic>
      <xdr:pic>
        <xdr:nvPicPr>
          <xdr:cNvPr id="36" name="Grafik 3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601200" y="4476750"/>
            <a:ext cx="487748" cy="502876"/>
          </a:xfrm>
          <a:prstGeom prst="rect">
            <a:avLst/>
          </a:prstGeom>
        </xdr:spPr>
      </xdr:pic>
      <xdr:pic>
        <xdr:nvPicPr>
          <xdr:cNvPr id="38" name="Grafik 3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601200" y="5172075"/>
            <a:ext cx="487748" cy="502876"/>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xcel-financial-model.com/" TargetMode="External"/><Relationship Id="rId2" Type="http://schemas.openxmlformats.org/officeDocument/2006/relationships/hyperlink" Target="mailto:fimovi@fimovi.de" TargetMode="External"/><Relationship Id="rId1" Type="http://schemas.openxmlformats.org/officeDocument/2006/relationships/hyperlink" Target="http://www.financial-modelling-videos.de/" TargetMode="External"/><Relationship Id="rId5" Type="http://schemas.openxmlformats.org/officeDocument/2006/relationships/drawing" Target="../drawings/drawing1.xml"/><Relationship Id="rId4" Type="http://schemas.openxmlformats.org/officeDocument/2006/relationships/hyperlink" Target="http://www.financial-modelling-videos.d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70"/>
  <sheetViews>
    <sheetView showGridLines="0" showRowColHeaders="0" workbookViewId="0">
      <selection activeCell="J67" sqref="J67"/>
    </sheetView>
  </sheetViews>
  <sheetFormatPr baseColWidth="10" defaultColWidth="0" defaultRowHeight="12.75" customHeight="1" zeroHeight="1"/>
  <cols>
    <col min="1" max="1" width="5.28515625" style="77" customWidth="1"/>
    <col min="2" max="2" width="2.7109375" style="77" customWidth="1"/>
    <col min="3" max="12" width="11.42578125" style="77" customWidth="1"/>
    <col min="13" max="13" width="2.7109375" style="77" customWidth="1"/>
    <col min="14" max="14" width="5.28515625" style="77" customWidth="1"/>
    <col min="15" max="16384" width="11.42578125" style="77" hidden="1"/>
  </cols>
  <sheetData>
    <row r="1" spans="1:14" ht="13.5" thickBot="1">
      <c r="A1" s="55"/>
      <c r="B1" s="55"/>
      <c r="C1" s="55"/>
      <c r="D1" s="55"/>
      <c r="E1" s="55"/>
      <c r="F1" s="55"/>
      <c r="G1" s="55"/>
      <c r="H1" s="55"/>
      <c r="I1" s="55"/>
      <c r="J1" s="55"/>
      <c r="K1" s="55"/>
      <c r="L1" s="55"/>
      <c r="M1" s="55"/>
      <c r="N1" s="55"/>
    </row>
    <row r="2" spans="1:14" ht="13.5" thickTop="1">
      <c r="A2" s="55"/>
      <c r="B2" s="56"/>
      <c r="C2" s="85"/>
      <c r="D2" s="85"/>
      <c r="E2" s="85"/>
      <c r="F2" s="85"/>
      <c r="G2" s="85"/>
      <c r="H2" s="85"/>
      <c r="I2" s="85"/>
      <c r="J2" s="85"/>
      <c r="K2" s="85"/>
      <c r="L2" s="85"/>
      <c r="M2" s="86"/>
      <c r="N2" s="55"/>
    </row>
    <row r="3" spans="1:14" ht="28.5">
      <c r="A3" s="55"/>
      <c r="B3" s="57"/>
      <c r="C3" s="87"/>
      <c r="D3" s="88"/>
      <c r="E3" s="89"/>
      <c r="F3" s="89"/>
      <c r="G3" s="89"/>
      <c r="H3" s="89"/>
      <c r="I3" s="89"/>
      <c r="J3" s="89"/>
      <c r="K3" s="89"/>
      <c r="L3" s="89"/>
      <c r="M3" s="90"/>
      <c r="N3" s="55"/>
    </row>
    <row r="4" spans="1:14" ht="28.5">
      <c r="A4" s="55"/>
      <c r="B4" s="57"/>
      <c r="C4" s="87" t="s">
        <v>147</v>
      </c>
      <c r="D4" s="88"/>
      <c r="E4" s="89"/>
      <c r="F4" s="89"/>
      <c r="G4" s="89"/>
      <c r="H4" s="89"/>
      <c r="I4" s="89"/>
      <c r="J4" s="89"/>
      <c r="K4" s="89"/>
      <c r="L4" s="89"/>
      <c r="M4" s="90"/>
      <c r="N4" s="55"/>
    </row>
    <row r="5" spans="1:14" ht="28.5">
      <c r="A5" s="55"/>
      <c r="B5" s="57"/>
      <c r="C5" s="91" t="s">
        <v>131</v>
      </c>
      <c r="D5" s="88"/>
      <c r="E5" s="89"/>
      <c r="F5" s="89"/>
      <c r="G5" s="89"/>
      <c r="H5" s="89"/>
      <c r="I5" s="89"/>
      <c r="J5" s="89"/>
      <c r="K5" s="89"/>
      <c r="L5" s="89"/>
      <c r="M5" s="90"/>
      <c r="N5" s="55"/>
    </row>
    <row r="6" spans="1:14" ht="28.5">
      <c r="A6" s="55"/>
      <c r="B6" s="57"/>
      <c r="C6" s="91"/>
      <c r="D6" s="89"/>
      <c r="E6" s="88"/>
      <c r="F6" s="88"/>
      <c r="G6" s="88"/>
      <c r="H6" s="88"/>
      <c r="I6" s="89"/>
      <c r="J6" s="89"/>
      <c r="K6" s="89"/>
      <c r="L6" s="89"/>
      <c r="M6" s="90"/>
      <c r="N6" s="55"/>
    </row>
    <row r="7" spans="1:14">
      <c r="A7" s="55"/>
      <c r="B7" s="57"/>
      <c r="C7" s="92"/>
      <c r="D7" s="92"/>
      <c r="E7" s="89"/>
      <c r="F7" s="89"/>
      <c r="G7" s="89"/>
      <c r="H7" s="89"/>
      <c r="I7" s="89"/>
      <c r="J7" s="89"/>
      <c r="K7" s="89"/>
      <c r="L7" s="89"/>
      <c r="M7" s="90"/>
      <c r="N7" s="55"/>
    </row>
    <row r="8" spans="1:14">
      <c r="A8" s="55"/>
      <c r="B8" s="93"/>
      <c r="C8" s="94"/>
      <c r="D8" s="94"/>
      <c r="E8" s="94"/>
      <c r="F8" s="94"/>
      <c r="G8" s="94"/>
      <c r="H8" s="94"/>
      <c r="I8" s="94"/>
      <c r="J8" s="94"/>
      <c r="K8" s="94"/>
      <c r="L8" s="94"/>
      <c r="M8" s="95"/>
      <c r="N8" s="55"/>
    </row>
    <row r="9" spans="1:14">
      <c r="A9" s="55"/>
      <c r="B9" s="57"/>
      <c r="C9" s="54"/>
      <c r="D9" s="54"/>
      <c r="E9" s="54"/>
      <c r="F9" s="54"/>
      <c r="G9" s="54"/>
      <c r="H9" s="54"/>
      <c r="I9" s="54"/>
      <c r="J9" s="54"/>
      <c r="K9" s="54"/>
      <c r="L9" s="54"/>
      <c r="M9" s="58"/>
      <c r="N9" s="55"/>
    </row>
    <row r="10" spans="1:14">
      <c r="A10" s="55"/>
      <c r="B10" s="57"/>
      <c r="D10" s="54"/>
      <c r="E10" s="54"/>
      <c r="F10" s="54"/>
      <c r="G10" s="54"/>
      <c r="H10" s="54"/>
      <c r="I10" s="54"/>
      <c r="J10" s="54"/>
      <c r="K10" s="54"/>
      <c r="L10" s="54"/>
      <c r="M10" s="58"/>
      <c r="N10" s="55"/>
    </row>
    <row r="11" spans="1:14" ht="31.5">
      <c r="A11" s="55"/>
      <c r="B11" s="57"/>
      <c r="C11" s="54"/>
      <c r="D11" s="102" t="s">
        <v>215</v>
      </c>
      <c r="E11" s="99"/>
      <c r="F11" s="54"/>
      <c r="G11" s="54"/>
      <c r="H11" s="54"/>
      <c r="I11" s="54"/>
      <c r="J11" s="54"/>
      <c r="K11" s="54"/>
      <c r="L11" s="54"/>
      <c r="M11" s="58"/>
      <c r="N11" s="55"/>
    </row>
    <row r="12" spans="1:14" ht="28.5">
      <c r="A12" s="55"/>
      <c r="B12" s="57"/>
      <c r="C12" s="54"/>
      <c r="D12" s="96" t="s">
        <v>148</v>
      </c>
      <c r="E12" s="59"/>
      <c r="F12" s="59"/>
      <c r="G12" s="59"/>
      <c r="H12" s="54"/>
      <c r="I12" s="54"/>
      <c r="J12" s="54"/>
      <c r="K12" s="54"/>
      <c r="L12" s="54"/>
      <c r="M12" s="58"/>
      <c r="N12" s="55"/>
    </row>
    <row r="13" spans="1:14">
      <c r="A13" s="55"/>
      <c r="B13" s="57"/>
      <c r="C13" s="54"/>
      <c r="D13" s="54"/>
      <c r="E13" s="54"/>
      <c r="F13" s="54"/>
      <c r="G13" s="54"/>
      <c r="H13" s="54"/>
      <c r="I13" s="54"/>
      <c r="J13" s="54"/>
      <c r="K13" s="54"/>
      <c r="L13" s="54"/>
      <c r="M13" s="58"/>
      <c r="N13" s="55"/>
    </row>
    <row r="14" spans="1:14">
      <c r="A14" s="55"/>
      <c r="B14" s="57"/>
      <c r="C14" s="54"/>
      <c r="D14" s="54"/>
      <c r="E14" s="54"/>
      <c r="F14" s="54"/>
      <c r="G14" s="54"/>
      <c r="H14" s="54"/>
      <c r="I14" s="54"/>
      <c r="J14" s="54"/>
      <c r="K14" s="54"/>
      <c r="L14" s="54"/>
      <c r="M14" s="58"/>
      <c r="N14" s="55"/>
    </row>
    <row r="15" spans="1:14" ht="28.5">
      <c r="A15" s="55"/>
      <c r="B15" s="93"/>
      <c r="C15" s="97" t="s">
        <v>87</v>
      </c>
      <c r="D15" s="98"/>
      <c r="E15" s="98"/>
      <c r="F15" s="94"/>
      <c r="G15" s="94"/>
      <c r="H15" s="94"/>
      <c r="I15" s="94"/>
      <c r="J15" s="94"/>
      <c r="K15" s="94"/>
      <c r="L15" s="94"/>
      <c r="M15" s="95"/>
      <c r="N15" s="55"/>
    </row>
    <row r="16" spans="1:14">
      <c r="A16" s="55"/>
      <c r="B16" s="57"/>
      <c r="C16" s="54"/>
      <c r="D16" s="54"/>
      <c r="E16" s="54"/>
      <c r="F16" s="54"/>
      <c r="G16" s="54"/>
      <c r="H16" s="54"/>
      <c r="I16" s="54"/>
      <c r="J16" s="54"/>
      <c r="K16" s="54"/>
      <c r="L16" s="54"/>
      <c r="M16" s="58"/>
      <c r="N16" s="55"/>
    </row>
    <row r="17" spans="1:14">
      <c r="A17" s="55"/>
      <c r="B17" s="57"/>
      <c r="C17" s="54"/>
      <c r="D17" s="54"/>
      <c r="E17" s="54"/>
      <c r="F17" s="54"/>
      <c r="G17" s="54"/>
      <c r="H17" s="54"/>
      <c r="I17" s="54"/>
      <c r="J17" s="54"/>
      <c r="K17" s="54"/>
      <c r="L17" s="54"/>
      <c r="M17" s="58"/>
      <c r="N17" s="55"/>
    </row>
    <row r="18" spans="1:14">
      <c r="A18" s="55"/>
      <c r="B18" s="57"/>
      <c r="C18" s="54"/>
      <c r="D18" s="54"/>
      <c r="E18" s="54"/>
      <c r="F18" s="54"/>
      <c r="G18" s="54"/>
      <c r="H18" s="54"/>
      <c r="I18" s="54"/>
      <c r="J18" s="54"/>
      <c r="K18" s="54"/>
      <c r="L18" s="54"/>
      <c r="M18" s="58"/>
      <c r="N18" s="55"/>
    </row>
    <row r="19" spans="1:14">
      <c r="A19" s="55"/>
      <c r="B19" s="57"/>
      <c r="C19" s="54"/>
      <c r="D19" s="54"/>
      <c r="E19" s="54"/>
      <c r="F19" s="54"/>
      <c r="G19" s="54"/>
      <c r="H19" s="54"/>
      <c r="I19" s="54"/>
      <c r="J19" s="54"/>
      <c r="K19" s="54"/>
      <c r="L19" s="54"/>
      <c r="M19" s="58"/>
      <c r="N19" s="55"/>
    </row>
    <row r="20" spans="1:14">
      <c r="A20" s="55"/>
      <c r="B20" s="57"/>
      <c r="C20" s="54"/>
      <c r="D20" s="54"/>
      <c r="E20" s="54"/>
      <c r="F20" s="54"/>
      <c r="G20" s="54"/>
      <c r="H20" s="54"/>
      <c r="I20" s="54"/>
      <c r="J20" s="54"/>
      <c r="K20" s="54"/>
      <c r="L20" s="54"/>
      <c r="M20" s="58"/>
      <c r="N20" s="55"/>
    </row>
    <row r="21" spans="1:14">
      <c r="A21" s="55"/>
      <c r="B21" s="57"/>
      <c r="C21" s="54"/>
      <c r="D21" s="54"/>
      <c r="E21" s="54"/>
      <c r="F21" s="54"/>
      <c r="G21" s="54"/>
      <c r="H21" s="54"/>
      <c r="I21" s="54"/>
      <c r="J21" s="54"/>
      <c r="K21" s="54"/>
      <c r="L21" s="54"/>
      <c r="M21" s="58"/>
      <c r="N21" s="55"/>
    </row>
    <row r="22" spans="1:14">
      <c r="A22" s="55"/>
      <c r="B22" s="57"/>
      <c r="C22" s="54"/>
      <c r="D22" s="54"/>
      <c r="E22" s="54"/>
      <c r="F22" s="54"/>
      <c r="G22" s="54"/>
      <c r="H22" s="54"/>
      <c r="I22" s="54"/>
      <c r="J22" s="54"/>
      <c r="K22" s="54"/>
      <c r="L22" s="54"/>
      <c r="M22" s="58"/>
      <c r="N22" s="55"/>
    </row>
    <row r="23" spans="1:14">
      <c r="A23" s="55"/>
      <c r="B23" s="57"/>
      <c r="C23" s="54"/>
      <c r="D23" s="54"/>
      <c r="E23" s="54"/>
      <c r="F23" s="54"/>
      <c r="G23" s="54"/>
      <c r="H23" s="54"/>
      <c r="I23" s="54"/>
      <c r="J23" s="54"/>
      <c r="K23" s="54"/>
      <c r="L23" s="54"/>
      <c r="M23" s="58"/>
      <c r="N23" s="55"/>
    </row>
    <row r="24" spans="1:14">
      <c r="A24" s="55"/>
      <c r="B24" s="57"/>
      <c r="C24" s="54"/>
      <c r="D24" s="54"/>
      <c r="E24" s="54"/>
      <c r="F24" s="54"/>
      <c r="G24" s="54"/>
      <c r="H24" s="54"/>
      <c r="I24" s="54"/>
      <c r="J24" s="54"/>
      <c r="K24" s="54"/>
      <c r="L24" s="54"/>
      <c r="M24" s="58"/>
      <c r="N24" s="55"/>
    </row>
    <row r="25" spans="1:14">
      <c r="A25" s="55"/>
      <c r="B25" s="57"/>
      <c r="C25" s="54"/>
      <c r="D25" s="54"/>
      <c r="E25" s="54"/>
      <c r="F25" s="54"/>
      <c r="G25" s="54"/>
      <c r="H25" s="54"/>
      <c r="I25" s="54"/>
      <c r="J25" s="54"/>
      <c r="K25" s="54"/>
      <c r="L25" s="54"/>
      <c r="M25" s="58"/>
      <c r="N25" s="55"/>
    </row>
    <row r="26" spans="1:14">
      <c r="A26" s="55"/>
      <c r="B26" s="57"/>
      <c r="C26" s="54"/>
      <c r="D26" s="54"/>
      <c r="E26" s="54"/>
      <c r="F26" s="54"/>
      <c r="G26" s="54"/>
      <c r="H26" s="54"/>
      <c r="I26" s="54"/>
      <c r="J26" s="54"/>
      <c r="K26" s="54"/>
      <c r="L26" s="54"/>
      <c r="M26" s="58"/>
      <c r="N26" s="55"/>
    </row>
    <row r="27" spans="1:14">
      <c r="A27" s="55"/>
      <c r="B27" s="57"/>
      <c r="C27" s="54"/>
      <c r="D27" s="54"/>
      <c r="E27" s="54"/>
      <c r="F27" s="54"/>
      <c r="G27" s="54"/>
      <c r="H27" s="54"/>
      <c r="I27" s="54"/>
      <c r="J27" s="54"/>
      <c r="K27" s="54"/>
      <c r="L27" s="54"/>
      <c r="M27" s="58"/>
      <c r="N27" s="55"/>
    </row>
    <row r="28" spans="1:14">
      <c r="A28" s="55"/>
      <c r="B28" s="57"/>
      <c r="C28" s="54"/>
      <c r="D28" s="54"/>
      <c r="E28" s="54"/>
      <c r="F28" s="54"/>
      <c r="G28" s="54"/>
      <c r="H28" s="54"/>
      <c r="I28" s="54"/>
      <c r="J28" s="54"/>
      <c r="K28" s="54"/>
      <c r="L28" s="54"/>
      <c r="M28" s="58"/>
      <c r="N28" s="55"/>
    </row>
    <row r="29" spans="1:14">
      <c r="A29" s="55"/>
      <c r="B29" s="57"/>
      <c r="C29" s="54"/>
      <c r="D29" s="54"/>
      <c r="E29" s="54"/>
      <c r="F29" s="54"/>
      <c r="G29" s="54"/>
      <c r="H29" s="54"/>
      <c r="I29" s="54"/>
      <c r="J29" s="54"/>
      <c r="K29" s="54"/>
      <c r="L29" s="54"/>
      <c r="M29" s="58"/>
      <c r="N29" s="55"/>
    </row>
    <row r="30" spans="1:14">
      <c r="A30" s="55"/>
      <c r="B30" s="57"/>
      <c r="C30" s="54"/>
      <c r="D30" s="54"/>
      <c r="E30" s="54"/>
      <c r="F30" s="54"/>
      <c r="G30" s="54"/>
      <c r="H30" s="54"/>
      <c r="I30" s="54"/>
      <c r="J30" s="54"/>
      <c r="K30" s="54"/>
      <c r="L30" s="54"/>
      <c r="M30" s="58"/>
      <c r="N30" s="55"/>
    </row>
    <row r="31" spans="1:14">
      <c r="A31" s="55"/>
      <c r="B31" s="57"/>
      <c r="C31" s="54"/>
      <c r="D31" s="54"/>
      <c r="E31" s="54"/>
      <c r="F31" s="54"/>
      <c r="G31" s="54"/>
      <c r="H31" s="54"/>
      <c r="I31" s="54"/>
      <c r="J31" s="54"/>
      <c r="K31" s="54"/>
      <c r="L31" s="54"/>
      <c r="M31" s="58"/>
      <c r="N31" s="55"/>
    </row>
    <row r="32" spans="1:14">
      <c r="A32" s="55"/>
      <c r="B32" s="57"/>
      <c r="C32" s="54"/>
      <c r="D32" s="54"/>
      <c r="E32" s="54"/>
      <c r="F32" s="54"/>
      <c r="G32" s="54"/>
      <c r="H32" s="54"/>
      <c r="I32" s="54"/>
      <c r="J32" s="54"/>
      <c r="K32" s="54"/>
      <c r="L32" s="54"/>
      <c r="M32" s="58"/>
      <c r="N32" s="55"/>
    </row>
    <row r="33" spans="1:14">
      <c r="A33" s="55"/>
      <c r="B33" s="57"/>
      <c r="C33" s="54"/>
      <c r="D33" s="54"/>
      <c r="E33" s="54"/>
      <c r="F33" s="54"/>
      <c r="G33" s="54"/>
      <c r="H33" s="54"/>
      <c r="I33" s="54"/>
      <c r="J33" s="54"/>
      <c r="K33" s="54"/>
      <c r="L33" s="54"/>
      <c r="M33" s="58"/>
      <c r="N33" s="55"/>
    </row>
    <row r="34" spans="1:14">
      <c r="A34" s="55"/>
      <c r="B34" s="57"/>
      <c r="C34" s="54"/>
      <c r="D34" s="54"/>
      <c r="E34" s="54"/>
      <c r="F34" s="54"/>
      <c r="G34" s="54"/>
      <c r="H34" s="54"/>
      <c r="I34" s="54"/>
      <c r="J34" s="54"/>
      <c r="K34" s="54"/>
      <c r="L34" s="54"/>
      <c r="M34" s="58"/>
      <c r="N34" s="55"/>
    </row>
    <row r="35" spans="1:14">
      <c r="A35" s="55"/>
      <c r="B35" s="57"/>
      <c r="C35" s="54"/>
      <c r="D35" s="54"/>
      <c r="E35" s="54"/>
      <c r="F35" s="54"/>
      <c r="G35" s="54"/>
      <c r="H35" s="54"/>
      <c r="I35" s="54"/>
      <c r="J35" s="54"/>
      <c r="K35" s="54"/>
      <c r="L35" s="54"/>
      <c r="M35" s="58"/>
      <c r="N35" s="55"/>
    </row>
    <row r="36" spans="1:14">
      <c r="A36" s="55"/>
      <c r="B36" s="57"/>
      <c r="C36" s="54"/>
      <c r="D36" s="54"/>
      <c r="E36" s="54"/>
      <c r="F36" s="54"/>
      <c r="G36" s="54"/>
      <c r="H36" s="54"/>
      <c r="I36" s="54"/>
      <c r="J36" s="54"/>
      <c r="K36" s="54"/>
      <c r="L36" s="54"/>
      <c r="M36" s="58"/>
      <c r="N36" s="55"/>
    </row>
    <row r="37" spans="1:14">
      <c r="A37" s="55"/>
      <c r="B37" s="57"/>
      <c r="C37" s="54"/>
      <c r="D37" s="54"/>
      <c r="E37" s="54"/>
      <c r="F37" s="54"/>
      <c r="G37" s="54"/>
      <c r="H37" s="54"/>
      <c r="I37" s="54"/>
      <c r="J37" s="54"/>
      <c r="K37" s="54"/>
      <c r="L37" s="54"/>
      <c r="M37" s="58"/>
      <c r="N37" s="55"/>
    </row>
    <row r="38" spans="1:14">
      <c r="A38" s="55"/>
      <c r="B38" s="57"/>
      <c r="C38" s="54"/>
      <c r="D38" s="54"/>
      <c r="E38" s="54"/>
      <c r="F38" s="54"/>
      <c r="G38" s="54"/>
      <c r="H38" s="54"/>
      <c r="I38" s="54"/>
      <c r="J38" s="54"/>
      <c r="K38" s="54"/>
      <c r="L38" s="54"/>
      <c r="M38" s="58"/>
      <c r="N38" s="55"/>
    </row>
    <row r="39" spans="1:14">
      <c r="A39" s="55"/>
      <c r="B39" s="57"/>
      <c r="C39" s="54"/>
      <c r="D39" s="54"/>
      <c r="E39" s="54"/>
      <c r="F39" s="54"/>
      <c r="G39" s="54"/>
      <c r="H39" s="54"/>
      <c r="I39" s="54"/>
      <c r="J39" s="54"/>
      <c r="K39" s="54"/>
      <c r="L39" s="54"/>
      <c r="M39" s="58"/>
      <c r="N39" s="55"/>
    </row>
    <row r="40" spans="1:14" ht="28.5">
      <c r="A40" s="55"/>
      <c r="B40" s="93"/>
      <c r="C40" s="97" t="s">
        <v>132</v>
      </c>
      <c r="D40" s="94"/>
      <c r="E40" s="94"/>
      <c r="F40" s="94"/>
      <c r="G40" s="94"/>
      <c r="H40" s="94"/>
      <c r="I40" s="94"/>
      <c r="J40" s="94"/>
      <c r="K40" s="94"/>
      <c r="L40" s="94"/>
      <c r="M40" s="95"/>
      <c r="N40" s="55"/>
    </row>
    <row r="41" spans="1:14">
      <c r="A41" s="55"/>
      <c r="B41" s="57"/>
      <c r="C41" s="54"/>
      <c r="D41" s="54"/>
      <c r="E41" s="54"/>
      <c r="F41" s="54"/>
      <c r="G41" s="54"/>
      <c r="H41" s="54"/>
      <c r="I41" s="54"/>
      <c r="J41" s="54"/>
      <c r="K41" s="54"/>
      <c r="L41" s="54"/>
      <c r="M41" s="58"/>
      <c r="N41" s="55"/>
    </row>
    <row r="42" spans="1:14">
      <c r="A42" s="55"/>
      <c r="B42" s="57"/>
      <c r="C42" s="54"/>
      <c r="D42" s="54"/>
      <c r="E42" s="54"/>
      <c r="F42" s="54"/>
      <c r="G42" s="54"/>
      <c r="H42" s="54"/>
      <c r="I42" s="54"/>
      <c r="J42" s="54"/>
      <c r="K42" s="54"/>
      <c r="L42" s="54"/>
      <c r="M42" s="58"/>
      <c r="N42" s="55"/>
    </row>
    <row r="43" spans="1:14">
      <c r="A43" s="55"/>
      <c r="B43" s="57"/>
      <c r="C43" s="54"/>
      <c r="D43" s="54"/>
      <c r="E43" s="54"/>
      <c r="F43" s="54"/>
      <c r="G43" s="54"/>
      <c r="H43" s="54"/>
      <c r="I43" s="54"/>
      <c r="J43" s="54"/>
      <c r="K43" s="54"/>
      <c r="L43" s="54"/>
      <c r="M43" s="58"/>
      <c r="N43" s="55"/>
    </row>
    <row r="44" spans="1:14">
      <c r="A44" s="55"/>
      <c r="B44" s="57"/>
      <c r="C44" s="54"/>
      <c r="D44" s="54"/>
      <c r="E44" s="54"/>
      <c r="F44" s="54"/>
      <c r="G44" s="54"/>
      <c r="H44" s="54"/>
      <c r="I44" s="54"/>
      <c r="J44" s="54"/>
      <c r="K44" s="54"/>
      <c r="L44" s="54"/>
      <c r="M44" s="58"/>
      <c r="N44" s="55"/>
    </row>
    <row r="45" spans="1:14">
      <c r="A45" s="55"/>
      <c r="B45" s="57"/>
      <c r="C45" s="54"/>
      <c r="D45" s="54"/>
      <c r="E45" s="54"/>
      <c r="F45" s="54"/>
      <c r="G45" s="54"/>
      <c r="H45" s="54"/>
      <c r="I45" s="54"/>
      <c r="J45" s="54"/>
      <c r="K45" s="54"/>
      <c r="L45" s="54"/>
      <c r="M45" s="58"/>
      <c r="N45" s="55"/>
    </row>
    <row r="46" spans="1:14">
      <c r="A46" s="55"/>
      <c r="B46" s="57"/>
      <c r="C46" s="54"/>
      <c r="D46" s="54"/>
      <c r="E46" s="54"/>
      <c r="F46" s="54"/>
      <c r="G46" s="54"/>
      <c r="H46" s="54"/>
      <c r="I46" s="54"/>
      <c r="J46" s="54"/>
      <c r="K46" s="54"/>
      <c r="L46" s="54"/>
      <c r="M46" s="58"/>
      <c r="N46" s="55"/>
    </row>
    <row r="47" spans="1:14">
      <c r="A47" s="55"/>
      <c r="B47" s="57"/>
      <c r="C47" s="54"/>
      <c r="D47" s="54"/>
      <c r="E47" s="54"/>
      <c r="F47" s="54"/>
      <c r="G47" s="54"/>
      <c r="H47" s="54"/>
      <c r="I47" s="54"/>
      <c r="J47" s="54"/>
      <c r="K47" s="54"/>
      <c r="L47" s="54"/>
      <c r="M47" s="58"/>
      <c r="N47" s="55"/>
    </row>
    <row r="48" spans="1:14">
      <c r="A48" s="55"/>
      <c r="B48" s="57"/>
      <c r="C48" s="54"/>
      <c r="D48" s="54"/>
      <c r="E48" s="54"/>
      <c r="F48" s="54"/>
      <c r="G48" s="54"/>
      <c r="H48" s="54"/>
      <c r="I48" s="54"/>
      <c r="J48" s="54"/>
      <c r="K48" s="54"/>
      <c r="L48" s="54"/>
      <c r="M48" s="58"/>
      <c r="N48" s="55"/>
    </row>
    <row r="49" spans="1:14">
      <c r="A49" s="55"/>
      <c r="B49" s="57"/>
      <c r="C49" s="54"/>
      <c r="D49" s="54"/>
      <c r="E49" s="54"/>
      <c r="F49" s="54"/>
      <c r="G49" s="54"/>
      <c r="H49" s="54"/>
      <c r="I49" s="54"/>
      <c r="J49" s="54"/>
      <c r="K49" s="54"/>
      <c r="L49" s="54"/>
      <c r="M49" s="58"/>
      <c r="N49" s="55"/>
    </row>
    <row r="50" spans="1:14">
      <c r="A50" s="55"/>
      <c r="B50" s="57"/>
      <c r="C50" s="54"/>
      <c r="D50" s="54"/>
      <c r="E50" s="54"/>
      <c r="F50" s="54"/>
      <c r="G50" s="54"/>
      <c r="H50" s="54"/>
      <c r="I50" s="54"/>
      <c r="J50" s="54"/>
      <c r="K50" s="54"/>
      <c r="L50" s="54"/>
      <c r="M50" s="58"/>
      <c r="N50" s="55"/>
    </row>
    <row r="51" spans="1:14">
      <c r="A51" s="55"/>
      <c r="B51" s="57"/>
      <c r="C51" s="54"/>
      <c r="D51" s="54"/>
      <c r="E51" s="54"/>
      <c r="F51" s="54"/>
      <c r="G51" s="54"/>
      <c r="H51" s="54"/>
      <c r="I51" s="54"/>
      <c r="J51" s="54"/>
      <c r="K51" s="54"/>
      <c r="L51" s="54"/>
      <c r="M51" s="58"/>
      <c r="N51" s="55"/>
    </row>
    <row r="52" spans="1:14">
      <c r="A52" s="55"/>
      <c r="B52" s="57"/>
      <c r="C52" s="54"/>
      <c r="D52" s="54"/>
      <c r="E52" s="54"/>
      <c r="F52" s="54"/>
      <c r="G52" s="54"/>
      <c r="H52" s="54"/>
      <c r="I52" s="54"/>
      <c r="J52" s="54"/>
      <c r="K52" s="54"/>
      <c r="L52" s="54"/>
      <c r="M52" s="58"/>
      <c r="N52" s="55"/>
    </row>
    <row r="53" spans="1:14">
      <c r="A53" s="55"/>
      <c r="B53" s="57"/>
      <c r="C53" s="54"/>
      <c r="D53" s="54"/>
      <c r="E53" s="54"/>
      <c r="F53" s="54"/>
      <c r="G53" s="54"/>
      <c r="H53" s="54"/>
      <c r="I53" s="54"/>
      <c r="J53" s="54"/>
      <c r="K53" s="54"/>
      <c r="L53" s="54"/>
      <c r="M53" s="58"/>
      <c r="N53" s="55"/>
    </row>
    <row r="54" spans="1:14">
      <c r="A54" s="55"/>
      <c r="B54" s="57"/>
      <c r="C54" s="54"/>
      <c r="D54" s="54"/>
      <c r="E54" s="54"/>
      <c r="F54" s="54"/>
      <c r="G54" s="54"/>
      <c r="H54" s="54"/>
      <c r="I54" s="54"/>
      <c r="J54" s="54"/>
      <c r="K54" s="54"/>
      <c r="L54" s="54"/>
      <c r="M54" s="58"/>
      <c r="N54" s="55"/>
    </row>
    <row r="55" spans="1:14">
      <c r="A55" s="55"/>
      <c r="B55" s="57"/>
      <c r="C55" s="54"/>
      <c r="D55" s="54"/>
      <c r="E55" s="54"/>
      <c r="F55" s="54"/>
      <c r="G55" s="54"/>
      <c r="H55" s="54"/>
      <c r="I55" s="54"/>
      <c r="J55" s="54"/>
      <c r="K55" s="54"/>
      <c r="L55" s="54"/>
      <c r="M55" s="58"/>
      <c r="N55" s="55"/>
    </row>
    <row r="56" spans="1:14">
      <c r="A56" s="55"/>
      <c r="B56" s="57"/>
      <c r="C56" s="54"/>
      <c r="D56" s="54"/>
      <c r="E56" s="54"/>
      <c r="F56" s="54"/>
      <c r="G56" s="54"/>
      <c r="H56" s="54"/>
      <c r="I56" s="54"/>
      <c r="J56" s="54"/>
      <c r="K56" s="54"/>
      <c r="L56" s="54"/>
      <c r="M56" s="58"/>
      <c r="N56" s="55"/>
    </row>
    <row r="57" spans="1:14">
      <c r="A57" s="55"/>
      <c r="B57" s="57"/>
      <c r="C57" s="54"/>
      <c r="D57" s="54"/>
      <c r="E57" s="54"/>
      <c r="F57" s="54"/>
      <c r="G57" s="54"/>
      <c r="H57" s="54"/>
      <c r="I57" s="54"/>
      <c r="J57" s="54"/>
      <c r="K57" s="54"/>
      <c r="L57" s="54"/>
      <c r="M57" s="58"/>
      <c r="N57" s="55"/>
    </row>
    <row r="58" spans="1:14">
      <c r="A58" s="55"/>
      <c r="B58" s="57"/>
      <c r="C58" s="54"/>
      <c r="D58" s="54"/>
      <c r="E58" s="54"/>
      <c r="F58" s="54"/>
      <c r="G58" s="54"/>
      <c r="H58" s="54"/>
      <c r="I58" s="54"/>
      <c r="J58" s="54"/>
      <c r="K58" s="54"/>
      <c r="L58" s="54"/>
      <c r="M58" s="58"/>
      <c r="N58" s="55"/>
    </row>
    <row r="59" spans="1:14">
      <c r="A59" s="55"/>
      <c r="B59" s="60"/>
      <c r="D59" s="62"/>
      <c r="E59" s="62"/>
      <c r="F59" s="62"/>
      <c r="G59" s="62"/>
      <c r="H59" s="62"/>
      <c r="I59" s="54"/>
      <c r="J59" s="54"/>
      <c r="K59" s="54"/>
      <c r="L59" s="54"/>
      <c r="M59" s="58"/>
      <c r="N59" s="55"/>
    </row>
    <row r="60" spans="1:14" ht="15">
      <c r="A60" s="55"/>
      <c r="B60" s="60"/>
      <c r="C60" s="61" t="s">
        <v>133</v>
      </c>
      <c r="D60" s="62"/>
      <c r="E60" s="62"/>
      <c r="F60" s="62"/>
      <c r="G60" s="62"/>
      <c r="H60" s="62"/>
      <c r="I60" s="54"/>
      <c r="J60" s="54"/>
      <c r="K60" s="54"/>
      <c r="L60" s="54"/>
      <c r="M60" s="58"/>
      <c r="N60" s="55"/>
    </row>
    <row r="61" spans="1:14" ht="15">
      <c r="A61" s="55"/>
      <c r="B61" s="60"/>
      <c r="C61" s="62" t="s">
        <v>144</v>
      </c>
      <c r="D61" s="63" t="s">
        <v>131</v>
      </c>
      <c r="E61" s="62"/>
      <c r="F61" s="62"/>
      <c r="G61" s="100" t="s">
        <v>145</v>
      </c>
      <c r="H61" s="101" t="s">
        <v>146</v>
      </c>
      <c r="I61" s="54"/>
      <c r="J61" s="54"/>
      <c r="K61" s="54"/>
      <c r="L61" s="54"/>
      <c r="M61" s="58"/>
      <c r="N61" s="55"/>
    </row>
    <row r="62" spans="1:14" ht="15">
      <c r="A62" s="55"/>
      <c r="B62" s="60"/>
      <c r="C62" s="62" t="s">
        <v>129</v>
      </c>
      <c r="D62" s="63" t="s">
        <v>130</v>
      </c>
      <c r="E62" s="62"/>
      <c r="F62" s="62"/>
      <c r="G62" s="62"/>
      <c r="H62" s="62"/>
      <c r="I62" s="54"/>
      <c r="J62" s="54"/>
      <c r="K62" s="54"/>
      <c r="L62" s="54"/>
      <c r="M62" s="58"/>
      <c r="N62" s="55"/>
    </row>
    <row r="63" spans="1:14">
      <c r="A63" s="55"/>
      <c r="B63" s="60"/>
      <c r="C63" s="62"/>
      <c r="D63" s="62"/>
      <c r="E63" s="62"/>
      <c r="F63" s="62"/>
      <c r="G63" s="62"/>
      <c r="H63" s="62"/>
      <c r="I63" s="54"/>
      <c r="J63" s="54"/>
      <c r="K63" s="54"/>
      <c r="L63" s="54"/>
      <c r="M63" s="58"/>
      <c r="N63" s="55"/>
    </row>
    <row r="64" spans="1:14" ht="15">
      <c r="A64" s="55"/>
      <c r="B64" s="60"/>
      <c r="C64" s="64"/>
      <c r="D64" s="61"/>
      <c r="E64" s="61"/>
      <c r="F64" s="62"/>
      <c r="G64" s="62"/>
      <c r="H64" s="62"/>
      <c r="I64" s="62"/>
      <c r="J64" s="62"/>
      <c r="K64" s="62"/>
      <c r="L64" s="65" t="s">
        <v>224</v>
      </c>
      <c r="M64" s="58"/>
      <c r="N64" s="55"/>
    </row>
    <row r="65" spans="1:14" ht="13.5" thickBot="1">
      <c r="A65" s="55"/>
      <c r="B65" s="66"/>
      <c r="C65" s="67"/>
      <c r="D65" s="67"/>
      <c r="E65" s="67"/>
      <c r="F65" s="67"/>
      <c r="G65" s="67"/>
      <c r="H65" s="67"/>
      <c r="I65" s="67"/>
      <c r="J65" s="67"/>
      <c r="K65" s="67"/>
      <c r="L65" s="67"/>
      <c r="M65" s="68"/>
      <c r="N65" s="55"/>
    </row>
    <row r="66" spans="1:14" ht="13.5" thickTop="1">
      <c r="A66" s="55"/>
      <c r="B66" s="55"/>
      <c r="C66" s="55"/>
      <c r="D66" s="55"/>
      <c r="E66" s="55"/>
      <c r="F66" s="55"/>
      <c r="G66" s="55"/>
      <c r="H66" s="55"/>
      <c r="I66" s="55"/>
      <c r="J66" s="55"/>
      <c r="K66" s="55"/>
      <c r="L66" s="55"/>
      <c r="M66" s="55"/>
      <c r="N66" s="55"/>
    </row>
    <row r="67" spans="1:14">
      <c r="A67" s="55"/>
      <c r="B67" s="55"/>
      <c r="C67" s="55"/>
      <c r="D67" s="55"/>
      <c r="E67" s="55"/>
      <c r="F67" s="55"/>
      <c r="G67" s="55"/>
      <c r="H67" s="55"/>
      <c r="I67" s="55"/>
      <c r="J67" s="55"/>
      <c r="K67" s="55"/>
      <c r="L67" s="55"/>
      <c r="M67" s="55"/>
      <c r="N67" s="55"/>
    </row>
    <row r="68" spans="1:14">
      <c r="A68" s="55"/>
      <c r="B68" s="55"/>
      <c r="C68" s="55"/>
      <c r="D68" s="55"/>
      <c r="E68" s="55"/>
      <c r="F68" s="55"/>
      <c r="G68" s="55"/>
      <c r="H68" s="55"/>
      <c r="I68" s="55"/>
      <c r="J68" s="55"/>
      <c r="K68" s="55"/>
      <c r="L68" s="55"/>
      <c r="M68" s="55"/>
      <c r="N68" s="55"/>
    </row>
    <row r="69" spans="1:14">
      <c r="A69" s="55"/>
      <c r="B69" s="55"/>
      <c r="C69" s="55"/>
      <c r="D69" s="55"/>
      <c r="E69" s="55"/>
      <c r="F69" s="55"/>
      <c r="G69" s="55"/>
      <c r="H69" s="55"/>
      <c r="I69" s="55"/>
      <c r="J69" s="55"/>
      <c r="K69" s="55"/>
      <c r="L69" s="55"/>
      <c r="M69" s="55"/>
      <c r="N69" s="55"/>
    </row>
    <row r="70" spans="1:14">
      <c r="A70" s="55"/>
      <c r="B70" s="55"/>
      <c r="C70" s="55"/>
      <c r="D70" s="55"/>
      <c r="E70" s="55"/>
      <c r="F70" s="55"/>
      <c r="G70" s="55"/>
      <c r="H70" s="55"/>
      <c r="I70" s="55"/>
      <c r="J70" s="55"/>
      <c r="K70" s="55"/>
      <c r="L70" s="55"/>
      <c r="M70" s="55"/>
      <c r="N70" s="55"/>
    </row>
  </sheetData>
  <sheetProtection password="F66A" sheet="1" objects="1" scenarios="1"/>
  <hyperlinks>
    <hyperlink ref="D61" r:id="rId1"/>
    <hyperlink ref="D62" r:id="rId2"/>
    <hyperlink ref="H61" r:id="rId3"/>
    <hyperlink ref="C5" r:id="rId4" tooltip="Aus der Praxis für die Praxis"/>
  </hyperlinks>
  <pageMargins left="0.7" right="0.7" top="0.78740157499999996" bottom="0.78740157499999996" header="0.3" footer="0.3"/>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103"/>
  <sheetViews>
    <sheetView showGridLines="0" tabSelected="1" zoomScale="115" zoomScaleNormal="115" workbookViewId="0"/>
  </sheetViews>
  <sheetFormatPr baseColWidth="10" defaultColWidth="0" defaultRowHeight="12.75" zeroHeight="1"/>
  <cols>
    <col min="1" max="1" width="4.140625" customWidth="1"/>
    <col min="2" max="2" width="6.42578125" customWidth="1"/>
    <col min="3" max="3" width="55.28515625" customWidth="1"/>
    <col min="4" max="5" width="12.7109375" customWidth="1"/>
    <col min="6" max="6" width="12.7109375" style="77" customWidth="1"/>
    <col min="7" max="7" width="20.28515625" customWidth="1"/>
    <col min="8" max="8" width="18.140625" customWidth="1"/>
    <col min="9" max="9" width="5" customWidth="1"/>
    <col min="10" max="13" width="0" hidden="1" customWidth="1"/>
    <col min="14" max="16384" width="11.42578125" hidden="1"/>
  </cols>
  <sheetData>
    <row r="1" spans="1:13" ht="24.75" customHeight="1">
      <c r="A1" s="76"/>
      <c r="B1" s="76" t="s">
        <v>201</v>
      </c>
      <c r="C1" s="76"/>
      <c r="D1" s="76"/>
      <c r="E1" s="76"/>
      <c r="F1" s="76"/>
      <c r="G1" s="76"/>
      <c r="H1" s="76"/>
      <c r="I1" s="76"/>
      <c r="J1" s="77"/>
      <c r="K1" s="77"/>
      <c r="L1" s="77"/>
      <c r="M1" s="77"/>
    </row>
    <row r="2" spans="1:13" ht="9" customHeight="1">
      <c r="A2" s="74"/>
      <c r="B2" s="74"/>
      <c r="C2" s="74"/>
      <c r="D2" s="74"/>
      <c r="E2" s="74"/>
      <c r="F2" s="74"/>
      <c r="G2" s="74"/>
      <c r="H2" s="74"/>
      <c r="I2" s="74"/>
      <c r="J2" s="77"/>
      <c r="K2" s="77"/>
      <c r="L2" s="77"/>
      <c r="M2" s="77"/>
    </row>
    <row r="3" spans="1:13" ht="22.5" customHeight="1">
      <c r="A3" s="140"/>
      <c r="B3" s="145" t="s">
        <v>202</v>
      </c>
      <c r="C3" s="140"/>
      <c r="D3" s="140"/>
      <c r="E3" s="140"/>
      <c r="F3" s="140"/>
      <c r="G3" s="140"/>
      <c r="H3" s="139" t="s">
        <v>209</v>
      </c>
      <c r="I3" s="140"/>
      <c r="J3" s="103"/>
      <c r="K3" s="103"/>
      <c r="L3" s="77"/>
      <c r="M3" s="77"/>
    </row>
    <row r="4" spans="1:13" ht="15.75" customHeight="1">
      <c r="A4" s="140"/>
      <c r="B4" s="146" t="s">
        <v>203</v>
      </c>
      <c r="C4" s="140"/>
      <c r="D4" s="184" t="s">
        <v>225</v>
      </c>
      <c r="E4" s="185"/>
      <c r="F4" s="185"/>
      <c r="G4" s="140"/>
      <c r="H4" s="140"/>
      <c r="I4" s="140"/>
      <c r="J4" s="103"/>
      <c r="K4" s="103"/>
      <c r="L4" s="77"/>
      <c r="M4" s="77"/>
    </row>
    <row r="5" spans="1:13" ht="9" customHeight="1">
      <c r="A5" s="140"/>
      <c r="B5" s="140"/>
      <c r="C5" s="140"/>
      <c r="D5" s="140"/>
      <c r="E5" s="140"/>
      <c r="F5" s="140"/>
      <c r="G5" s="147"/>
      <c r="H5" s="140"/>
      <c r="I5" s="140"/>
      <c r="J5" s="103"/>
      <c r="K5" s="103"/>
      <c r="L5" s="77"/>
      <c r="M5" s="77"/>
    </row>
    <row r="6" spans="1:13" ht="20.25" customHeight="1">
      <c r="A6" s="140"/>
      <c r="B6" s="134" t="s">
        <v>159</v>
      </c>
      <c r="C6" s="135" t="s">
        <v>200</v>
      </c>
      <c r="D6" s="136"/>
      <c r="E6" s="136"/>
      <c r="F6" s="136"/>
      <c r="G6" s="137"/>
      <c r="H6" s="138">
        <f>F8</f>
        <v>2017</v>
      </c>
      <c r="I6" s="140"/>
      <c r="J6" s="103"/>
      <c r="K6" s="103"/>
      <c r="L6" s="77"/>
      <c r="M6" s="77"/>
    </row>
    <row r="7" spans="1:13" ht="10.5" customHeight="1">
      <c r="A7" s="140"/>
      <c r="B7" s="103"/>
      <c r="C7" s="103"/>
      <c r="D7" s="103"/>
      <c r="E7" s="103"/>
      <c r="F7" s="103"/>
      <c r="G7" s="103"/>
      <c r="H7" s="103"/>
      <c r="I7" s="140"/>
      <c r="J7" s="103"/>
      <c r="K7" s="103"/>
      <c r="L7" s="77"/>
      <c r="M7" s="77"/>
    </row>
    <row r="8" spans="1:13" ht="18" customHeight="1">
      <c r="A8" s="140"/>
      <c r="B8" s="106">
        <v>1</v>
      </c>
      <c r="C8" s="103" t="s">
        <v>199</v>
      </c>
      <c r="D8" s="83"/>
      <c r="E8" s="109" t="s">
        <v>208</v>
      </c>
      <c r="F8" s="130">
        <v>2017</v>
      </c>
      <c r="G8" s="103"/>
      <c r="H8" s="84">
        <v>152000</v>
      </c>
      <c r="I8" s="140"/>
      <c r="J8" s="103"/>
      <c r="K8" s="103"/>
      <c r="L8" s="77"/>
      <c r="M8" s="77"/>
    </row>
    <row r="9" spans="1:13" ht="18" customHeight="1">
      <c r="A9" s="140"/>
      <c r="B9" s="106">
        <v>2</v>
      </c>
      <c r="C9" s="124" t="s">
        <v>198</v>
      </c>
      <c r="D9" s="103"/>
      <c r="E9" s="103"/>
      <c r="F9" s="103"/>
      <c r="G9" s="103"/>
      <c r="H9" s="84">
        <v>22083</v>
      </c>
      <c r="I9" s="140"/>
      <c r="J9" s="103"/>
      <c r="K9" s="103"/>
      <c r="L9" s="77"/>
      <c r="M9" s="77"/>
    </row>
    <row r="10" spans="1:13" ht="18" customHeight="1">
      <c r="A10" s="140"/>
      <c r="B10" s="106">
        <v>3</v>
      </c>
      <c r="C10" s="124" t="s">
        <v>197</v>
      </c>
      <c r="D10" s="103"/>
      <c r="E10" s="103"/>
      <c r="F10" s="103"/>
      <c r="G10" s="103"/>
      <c r="H10" s="84">
        <v>7511</v>
      </c>
      <c r="I10" s="140"/>
      <c r="J10" s="103"/>
      <c r="K10" s="77"/>
      <c r="L10" s="77"/>
      <c r="M10" s="77"/>
    </row>
    <row r="11" spans="1:13" ht="18" customHeight="1">
      <c r="A11" s="140"/>
      <c r="B11" s="106">
        <v>4</v>
      </c>
      <c r="C11" s="124" t="s">
        <v>196</v>
      </c>
      <c r="D11" s="84">
        <v>10000</v>
      </c>
      <c r="E11" s="109" t="s">
        <v>194</v>
      </c>
      <c r="F11" s="104">
        <v>0.15</v>
      </c>
      <c r="G11" s="103"/>
      <c r="H11" s="107">
        <f>D11*F11</f>
        <v>1500</v>
      </c>
      <c r="I11" s="140"/>
      <c r="J11" s="119"/>
      <c r="K11" s="77"/>
      <c r="L11" s="77"/>
      <c r="M11" s="77"/>
    </row>
    <row r="12" spans="1:13" ht="18" customHeight="1">
      <c r="A12" s="140"/>
      <c r="B12" s="106">
        <v>5</v>
      </c>
      <c r="C12" s="124" t="s">
        <v>195</v>
      </c>
      <c r="D12" s="84">
        <v>20000</v>
      </c>
      <c r="E12" s="109" t="s">
        <v>194</v>
      </c>
      <c r="F12" s="104">
        <v>0.25</v>
      </c>
      <c r="G12" s="103"/>
      <c r="H12" s="107">
        <f>D12*F12</f>
        <v>5000</v>
      </c>
      <c r="I12" s="140"/>
      <c r="J12" s="103"/>
      <c r="K12" s="77"/>
      <c r="L12" s="77"/>
      <c r="M12" s="77"/>
    </row>
    <row r="13" spans="1:13" ht="18" customHeight="1">
      <c r="A13" s="140"/>
      <c r="B13" s="106">
        <v>6</v>
      </c>
      <c r="C13" s="124" t="s">
        <v>193</v>
      </c>
      <c r="D13" s="103"/>
      <c r="E13" s="103"/>
      <c r="F13" s="103"/>
      <c r="G13" s="103"/>
      <c r="H13" s="84">
        <v>1500</v>
      </c>
      <c r="I13" s="140"/>
      <c r="J13" s="119"/>
      <c r="K13" s="77"/>
      <c r="L13" s="77"/>
      <c r="M13" s="77"/>
    </row>
    <row r="14" spans="1:13" ht="18" customHeight="1">
      <c r="A14" s="140"/>
      <c r="B14" s="106">
        <v>7</v>
      </c>
      <c r="C14" s="115" t="s">
        <v>192</v>
      </c>
      <c r="D14" s="114"/>
      <c r="E14" s="114"/>
      <c r="F14" s="114"/>
      <c r="G14" s="114"/>
      <c r="H14" s="113">
        <f>SUM(H8:H12)-H13</f>
        <v>186594</v>
      </c>
      <c r="I14" s="140"/>
      <c r="J14" s="103"/>
      <c r="K14" s="77"/>
      <c r="L14" s="77"/>
      <c r="M14" s="77"/>
    </row>
    <row r="15" spans="1:13" ht="18" customHeight="1">
      <c r="A15" s="140"/>
      <c r="B15" s="106">
        <v>8</v>
      </c>
      <c r="C15" s="124" t="s">
        <v>191</v>
      </c>
      <c r="D15" s="103"/>
      <c r="E15" s="103"/>
      <c r="F15" s="103"/>
      <c r="G15" s="103"/>
      <c r="H15" s="84">
        <v>-9500</v>
      </c>
      <c r="I15" s="140"/>
      <c r="J15" s="103"/>
      <c r="K15" s="77"/>
      <c r="L15" s="77"/>
      <c r="M15" s="77"/>
    </row>
    <row r="16" spans="1:13" ht="18" customHeight="1">
      <c r="A16" s="140"/>
      <c r="B16" s="106">
        <v>9</v>
      </c>
      <c r="C16" s="124" t="s">
        <v>190</v>
      </c>
      <c r="D16" s="103"/>
      <c r="E16" s="103"/>
      <c r="F16" s="103"/>
      <c r="G16" s="103"/>
      <c r="H16" s="84">
        <v>850</v>
      </c>
      <c r="I16" s="140"/>
      <c r="J16" s="103"/>
      <c r="K16" s="77"/>
      <c r="L16" s="77"/>
      <c r="M16" s="77"/>
    </row>
    <row r="17" spans="1:13" ht="18" customHeight="1">
      <c r="A17" s="140"/>
      <c r="B17" s="106">
        <v>10</v>
      </c>
      <c r="C17" s="115" t="s">
        <v>189</v>
      </c>
      <c r="D17" s="114"/>
      <c r="E17" s="114"/>
      <c r="F17" s="114"/>
      <c r="G17" s="114"/>
      <c r="H17" s="113">
        <f>H14+H15-H16</f>
        <v>176244</v>
      </c>
      <c r="I17" s="140"/>
      <c r="J17" s="103"/>
      <c r="K17" s="77"/>
      <c r="L17" s="77"/>
      <c r="M17" s="77"/>
    </row>
    <row r="18" spans="1:13" ht="18" customHeight="1">
      <c r="A18" s="140"/>
      <c r="B18" s="106">
        <v>11</v>
      </c>
      <c r="C18" s="125" t="s">
        <v>188</v>
      </c>
      <c r="D18" s="75"/>
      <c r="E18" s="103"/>
      <c r="F18" s="103"/>
      <c r="G18" s="103"/>
      <c r="H18" s="84">
        <v>25000</v>
      </c>
      <c r="I18" s="140"/>
      <c r="J18" s="103"/>
      <c r="K18" s="77"/>
      <c r="L18" s="77"/>
      <c r="M18" s="77"/>
    </row>
    <row r="19" spans="1:13" ht="18" customHeight="1">
      <c r="A19" s="140"/>
      <c r="B19" s="106">
        <v>12</v>
      </c>
      <c r="C19" s="126" t="s">
        <v>187</v>
      </c>
      <c r="D19" s="75"/>
      <c r="E19" s="103"/>
      <c r="F19" s="103"/>
      <c r="G19" s="103"/>
      <c r="H19" s="107">
        <f>H20-H21</f>
        <v>9406.8000000000029</v>
      </c>
      <c r="I19" s="140"/>
      <c r="J19" s="103"/>
      <c r="K19" s="103"/>
      <c r="L19" s="77"/>
      <c r="M19" s="77"/>
    </row>
    <row r="20" spans="1:13" ht="18" customHeight="1">
      <c r="A20" s="140"/>
      <c r="B20" s="106"/>
      <c r="C20" s="125" t="s">
        <v>204</v>
      </c>
      <c r="D20" s="75"/>
      <c r="E20" s="119"/>
      <c r="F20" s="119"/>
      <c r="G20" s="103"/>
      <c r="H20" s="84">
        <v>94068</v>
      </c>
      <c r="I20" s="140"/>
      <c r="J20" s="103"/>
      <c r="K20" s="103"/>
      <c r="L20" s="77"/>
      <c r="M20" s="77"/>
    </row>
    <row r="21" spans="1:13" ht="18" customHeight="1">
      <c r="A21" s="140"/>
      <c r="B21" s="106"/>
      <c r="C21" s="125" t="s">
        <v>186</v>
      </c>
      <c r="D21" s="75"/>
      <c r="E21" s="109"/>
      <c r="F21" s="104">
        <v>0.9</v>
      </c>
      <c r="G21" s="131" t="s">
        <v>216</v>
      </c>
      <c r="H21" s="107">
        <f>$F21*H20</f>
        <v>84661.2</v>
      </c>
      <c r="I21" s="140"/>
      <c r="J21" s="103"/>
      <c r="K21" s="103"/>
      <c r="L21" s="77"/>
      <c r="M21" s="77"/>
    </row>
    <row r="22" spans="1:13" ht="18" customHeight="1">
      <c r="A22" s="140"/>
      <c r="B22" s="106">
        <v>13</v>
      </c>
      <c r="C22" s="125" t="s">
        <v>185</v>
      </c>
      <c r="D22" s="75"/>
      <c r="E22" s="103"/>
      <c r="F22" s="103"/>
      <c r="G22" s="103"/>
      <c r="H22" s="107">
        <f>H25+H26</f>
        <v>-7210</v>
      </c>
      <c r="I22" s="140"/>
      <c r="J22" s="103"/>
      <c r="K22" s="103"/>
      <c r="L22" s="77"/>
      <c r="M22" s="77"/>
    </row>
    <row r="23" spans="1:13" ht="18" customHeight="1">
      <c r="A23" s="140"/>
      <c r="B23" s="106"/>
      <c r="C23" s="125" t="s">
        <v>184</v>
      </c>
      <c r="D23" s="75"/>
      <c r="E23" s="103"/>
      <c r="F23" s="103"/>
      <c r="G23" s="103"/>
      <c r="H23" s="84">
        <v>-16710</v>
      </c>
      <c r="I23" s="140"/>
      <c r="J23" s="103"/>
      <c r="K23" s="103"/>
      <c r="L23" s="77"/>
      <c r="M23" s="77"/>
    </row>
    <row r="24" spans="1:13" ht="18" customHeight="1">
      <c r="A24" s="140"/>
      <c r="B24" s="106"/>
      <c r="C24" s="125" t="s">
        <v>183</v>
      </c>
      <c r="D24" s="75"/>
      <c r="E24" s="103"/>
      <c r="F24" s="103"/>
      <c r="G24" s="103"/>
      <c r="H24" s="84">
        <v>3500</v>
      </c>
      <c r="I24" s="140"/>
      <c r="J24" s="103"/>
      <c r="K24" s="103"/>
      <c r="L24" s="77"/>
      <c r="M24" s="77"/>
    </row>
    <row r="25" spans="1:13" ht="18" customHeight="1">
      <c r="A25" s="140"/>
      <c r="B25" s="106"/>
      <c r="C25" s="126" t="s">
        <v>182</v>
      </c>
      <c r="D25" s="75"/>
      <c r="E25" s="103"/>
      <c r="F25" s="103"/>
      <c r="G25" s="103"/>
      <c r="H25" s="107">
        <f>SUM(H23:H24)</f>
        <v>-13210</v>
      </c>
      <c r="I25" s="140"/>
      <c r="J25" s="103"/>
      <c r="K25" s="103"/>
      <c r="L25" s="77"/>
      <c r="M25" s="77"/>
    </row>
    <row r="26" spans="1:13" ht="18" customHeight="1">
      <c r="A26" s="140"/>
      <c r="B26" s="106"/>
      <c r="C26" s="127" t="s">
        <v>181</v>
      </c>
      <c r="D26" s="75"/>
      <c r="E26" s="103"/>
      <c r="F26" s="103"/>
      <c r="G26" s="103"/>
      <c r="H26" s="84">
        <v>6000</v>
      </c>
      <c r="I26" s="140"/>
      <c r="J26" s="103"/>
      <c r="K26" s="103"/>
      <c r="L26" s="77"/>
      <c r="M26" s="77"/>
    </row>
    <row r="27" spans="1:13" ht="18" customHeight="1">
      <c r="A27" s="140"/>
      <c r="B27" s="106">
        <v>14</v>
      </c>
      <c r="C27" s="125" t="s">
        <v>180</v>
      </c>
      <c r="D27" s="75"/>
      <c r="E27" s="103"/>
      <c r="F27" s="103"/>
      <c r="G27" s="103"/>
      <c r="H27" s="84">
        <v>-10000</v>
      </c>
      <c r="I27" s="140"/>
      <c r="J27" s="103"/>
      <c r="K27" s="103"/>
      <c r="L27" s="77"/>
      <c r="M27" s="77"/>
    </row>
    <row r="28" spans="1:13" ht="18" customHeight="1">
      <c r="A28" s="140"/>
      <c r="B28" s="106"/>
      <c r="C28" s="120" t="s">
        <v>214</v>
      </c>
      <c r="D28" s="121"/>
      <c r="E28" s="121"/>
      <c r="F28" s="121"/>
      <c r="G28" s="121"/>
      <c r="H28" s="122">
        <f>H18+H19+H22+H27</f>
        <v>17196.800000000003</v>
      </c>
      <c r="I28" s="140"/>
      <c r="J28" s="103"/>
      <c r="K28" s="103"/>
      <c r="L28" s="77"/>
      <c r="M28" s="77"/>
    </row>
    <row r="29" spans="1:13" ht="18" customHeight="1">
      <c r="A29" s="140"/>
      <c r="B29" s="106"/>
      <c r="C29" s="124" t="s">
        <v>179</v>
      </c>
      <c r="D29" s="103"/>
      <c r="E29" s="109" t="s">
        <v>178</v>
      </c>
      <c r="F29" s="123">
        <v>0.16950000000000001</v>
      </c>
      <c r="G29" s="103"/>
      <c r="H29" s="107">
        <f>-$F29*H$28</f>
        <v>-2914.8576000000007</v>
      </c>
      <c r="I29" s="140"/>
      <c r="J29" s="103"/>
      <c r="K29" s="103"/>
      <c r="L29" s="77"/>
      <c r="M29" s="77"/>
    </row>
    <row r="30" spans="1:13" ht="18" customHeight="1">
      <c r="A30" s="140"/>
      <c r="B30" s="106"/>
      <c r="C30" s="124" t="s">
        <v>177</v>
      </c>
      <c r="D30" s="103"/>
      <c r="E30" s="109" t="s">
        <v>175</v>
      </c>
      <c r="F30" s="104">
        <v>0.15</v>
      </c>
      <c r="G30" s="103"/>
      <c r="H30" s="107">
        <f>-$F30*H$28</f>
        <v>-2579.5200000000004</v>
      </c>
      <c r="I30" s="140"/>
      <c r="J30" s="103"/>
      <c r="K30" s="103"/>
      <c r="L30" s="77"/>
      <c r="M30" s="77"/>
    </row>
    <row r="31" spans="1:13" ht="18" customHeight="1">
      <c r="A31" s="140"/>
      <c r="B31" s="106"/>
      <c r="C31" s="124" t="s">
        <v>176</v>
      </c>
      <c r="D31" s="103"/>
      <c r="E31" s="109" t="s">
        <v>175</v>
      </c>
      <c r="F31" s="104">
        <v>0.05</v>
      </c>
      <c r="G31" s="103"/>
      <c r="H31" s="107">
        <f>$F31*H$30</f>
        <v>-128.97600000000003</v>
      </c>
      <c r="I31" s="140"/>
      <c r="J31" s="103"/>
      <c r="K31" s="103"/>
      <c r="L31" s="77"/>
      <c r="M31" s="77"/>
    </row>
    <row r="32" spans="1:13" ht="18" customHeight="1">
      <c r="A32" s="140"/>
      <c r="B32" s="106"/>
      <c r="C32" s="128" t="s">
        <v>174</v>
      </c>
      <c r="D32" s="105"/>
      <c r="E32" s="103"/>
      <c r="F32" s="105"/>
      <c r="G32" s="105"/>
      <c r="H32" s="118">
        <f>SUM(H29:H31)</f>
        <v>-5623.3536000000013</v>
      </c>
      <c r="I32" s="140"/>
      <c r="J32" s="103"/>
      <c r="K32" s="103"/>
      <c r="L32" s="77"/>
      <c r="M32" s="77"/>
    </row>
    <row r="33" spans="1:13" ht="18" customHeight="1">
      <c r="A33" s="140"/>
      <c r="B33" s="106">
        <v>15</v>
      </c>
      <c r="C33" s="125" t="s">
        <v>222</v>
      </c>
      <c r="D33" s="75"/>
      <c r="E33" s="103"/>
      <c r="F33" s="103"/>
      <c r="G33" s="103"/>
      <c r="H33" s="107">
        <f>H28+H32</f>
        <v>11573.446400000001</v>
      </c>
      <c r="I33" s="140"/>
      <c r="J33" s="103"/>
      <c r="K33" s="103"/>
      <c r="L33" s="77"/>
      <c r="M33" s="77"/>
    </row>
    <row r="34" spans="1:13" ht="18" customHeight="1">
      <c r="A34" s="140"/>
      <c r="B34" s="106">
        <v>16</v>
      </c>
      <c r="C34" s="115" t="s">
        <v>173</v>
      </c>
      <c r="D34" s="114"/>
      <c r="E34" s="114"/>
      <c r="F34" s="114"/>
      <c r="G34" s="114"/>
      <c r="H34" s="113">
        <f>H17+H33</f>
        <v>187817.44640000002</v>
      </c>
      <c r="I34" s="140"/>
      <c r="J34" s="103"/>
      <c r="K34" s="103"/>
      <c r="L34" s="77"/>
      <c r="M34" s="77"/>
    </row>
    <row r="35" spans="1:13" s="77" customFormat="1" ht="18" customHeight="1">
      <c r="A35" s="140"/>
      <c r="B35" s="106"/>
      <c r="C35" s="127" t="s">
        <v>205</v>
      </c>
      <c r="D35" s="75"/>
      <c r="E35" s="103"/>
      <c r="F35" s="103"/>
      <c r="G35" s="150"/>
      <c r="H35" s="84">
        <v>555654</v>
      </c>
      <c r="I35" s="140"/>
      <c r="J35" s="103"/>
      <c r="K35" s="103"/>
    </row>
    <row r="36" spans="1:13" ht="18" customHeight="1">
      <c r="A36" s="140"/>
      <c r="B36" s="106">
        <v>17</v>
      </c>
      <c r="C36" s="128" t="s">
        <v>206</v>
      </c>
      <c r="D36" s="103"/>
      <c r="E36" s="103"/>
      <c r="F36" s="103"/>
      <c r="G36" s="103"/>
      <c r="H36" s="117">
        <f>H34/H35</f>
        <v>0.33801150788080353</v>
      </c>
      <c r="I36" s="140"/>
      <c r="J36" s="103"/>
      <c r="K36" s="103"/>
      <c r="L36" s="77"/>
      <c r="M36" s="77"/>
    </row>
    <row r="37" spans="1:13" ht="18" customHeight="1">
      <c r="A37" s="140"/>
      <c r="B37" s="144"/>
      <c r="C37" s="140"/>
      <c r="D37" s="140"/>
      <c r="E37" s="140"/>
      <c r="F37" s="140"/>
      <c r="G37" s="140"/>
      <c r="H37" s="140"/>
      <c r="I37" s="140"/>
      <c r="J37" s="103"/>
      <c r="K37" s="103"/>
      <c r="L37" s="77"/>
      <c r="M37" s="77"/>
    </row>
    <row r="38" spans="1:13" ht="22.5" customHeight="1">
      <c r="A38" s="140"/>
      <c r="B38" s="145" t="s">
        <v>172</v>
      </c>
      <c r="C38" s="140"/>
      <c r="D38" s="140"/>
      <c r="E38" s="140"/>
      <c r="F38" s="140"/>
      <c r="G38" s="140"/>
      <c r="H38" s="108">
        <f>H6</f>
        <v>2017</v>
      </c>
      <c r="I38" s="141"/>
      <c r="J38" s="132"/>
      <c r="K38" s="103"/>
      <c r="L38" s="77"/>
      <c r="M38" s="77"/>
    </row>
    <row r="39" spans="1:13" ht="18" customHeight="1">
      <c r="A39" s="140"/>
      <c r="B39" s="116"/>
      <c r="C39" s="115" t="s">
        <v>171</v>
      </c>
      <c r="D39" s="114" t="str">
        <f>"(aus Zeile " &amp;ROW($C$34) &amp;")"</f>
        <v>(aus Zeile 34)</v>
      </c>
      <c r="E39" s="114"/>
      <c r="F39" s="114"/>
      <c r="G39" s="114"/>
      <c r="H39" s="113">
        <f>H34</f>
        <v>187817.44640000002</v>
      </c>
      <c r="I39" s="140"/>
      <c r="J39" s="132"/>
      <c r="K39" s="103"/>
      <c r="L39" s="77"/>
      <c r="M39" s="77"/>
    </row>
    <row r="40" spans="1:13" ht="18" customHeight="1">
      <c r="A40" s="140"/>
      <c r="B40" s="106">
        <v>18</v>
      </c>
      <c r="C40" s="124" t="s">
        <v>170</v>
      </c>
      <c r="D40" s="109"/>
      <c r="E40" s="109" t="s">
        <v>169</v>
      </c>
      <c r="F40" s="104">
        <v>0.8</v>
      </c>
      <c r="G40" s="103" t="s">
        <v>207</v>
      </c>
      <c r="H40" s="107">
        <f>$F40*H9</f>
        <v>17666.400000000001</v>
      </c>
      <c r="I40" s="140"/>
      <c r="J40" s="133"/>
      <c r="K40" s="103"/>
      <c r="L40" s="77"/>
      <c r="M40" s="77"/>
    </row>
    <row r="41" spans="1:13" ht="18" customHeight="1">
      <c r="A41" s="140"/>
      <c r="B41" s="106"/>
      <c r="C41" s="129" t="s">
        <v>219</v>
      </c>
      <c r="D41" s="109"/>
      <c r="E41" s="109" t="s">
        <v>217</v>
      </c>
      <c r="F41" s="104">
        <v>0.65</v>
      </c>
      <c r="G41" s="103"/>
      <c r="H41" s="107">
        <f>$F$41*H40</f>
        <v>11483.160000000002</v>
      </c>
      <c r="I41" s="140"/>
      <c r="J41" s="133"/>
      <c r="K41" s="103"/>
      <c r="L41" s="77"/>
      <c r="M41" s="77"/>
    </row>
    <row r="42" spans="1:13" ht="18" customHeight="1">
      <c r="A42" s="140"/>
      <c r="B42" s="106"/>
      <c r="C42" s="129" t="s">
        <v>218</v>
      </c>
      <c r="D42" s="103"/>
      <c r="E42" s="109" t="s">
        <v>220</v>
      </c>
      <c r="F42" s="149">
        <f>1-F41</f>
        <v>0.35</v>
      </c>
      <c r="G42" s="103"/>
      <c r="H42" s="107">
        <f>$F$42*H40</f>
        <v>6183.24</v>
      </c>
      <c r="I42" s="140"/>
      <c r="J42" s="133"/>
      <c r="K42" s="103"/>
      <c r="L42" s="77"/>
      <c r="M42" s="77"/>
    </row>
    <row r="43" spans="1:13" s="77" customFormat="1" ht="18" customHeight="1">
      <c r="A43" s="140"/>
      <c r="B43" s="106">
        <v>19</v>
      </c>
      <c r="C43" s="124" t="s">
        <v>168</v>
      </c>
      <c r="D43" s="103"/>
      <c r="E43" s="103"/>
      <c r="F43" s="103"/>
      <c r="G43" s="103"/>
      <c r="H43" s="107">
        <f>H42</f>
        <v>6183.24</v>
      </c>
      <c r="I43" s="140"/>
      <c r="J43" s="133"/>
      <c r="K43" s="103"/>
    </row>
    <row r="44" spans="1:13" ht="18" customHeight="1">
      <c r="A44" s="140"/>
      <c r="B44" s="106">
        <v>20</v>
      </c>
      <c r="C44" s="124" t="s">
        <v>221</v>
      </c>
      <c r="D44" s="103"/>
      <c r="E44" s="103"/>
      <c r="F44" s="103"/>
      <c r="G44" s="103"/>
      <c r="H44" s="84">
        <v>25000</v>
      </c>
      <c r="I44" s="140"/>
      <c r="J44" s="133"/>
      <c r="K44" s="103"/>
      <c r="L44" s="77"/>
      <c r="M44" s="77"/>
    </row>
    <row r="45" spans="1:13" ht="18" customHeight="1">
      <c r="A45" s="140"/>
      <c r="B45" s="106">
        <v>21</v>
      </c>
      <c r="C45" s="112" t="s">
        <v>167</v>
      </c>
      <c r="D45" s="111"/>
      <c r="E45" s="111"/>
      <c r="F45" s="111"/>
      <c r="G45" s="111"/>
      <c r="H45" s="110">
        <f>H34-H40-H43-H44</f>
        <v>138967.80640000003</v>
      </c>
      <c r="I45" s="140"/>
      <c r="J45" s="132"/>
      <c r="K45" s="103"/>
      <c r="L45" s="77"/>
      <c r="M45" s="77"/>
    </row>
    <row r="46" spans="1:13" ht="18" customHeight="1">
      <c r="A46" s="140"/>
      <c r="B46" s="144"/>
      <c r="C46" s="140"/>
      <c r="D46" s="140"/>
      <c r="E46" s="140"/>
      <c r="F46" s="140"/>
      <c r="G46" s="140"/>
      <c r="H46" s="140"/>
      <c r="I46" s="142"/>
      <c r="J46" s="132"/>
      <c r="K46" s="103"/>
      <c r="L46" s="77"/>
      <c r="M46" s="77"/>
    </row>
    <row r="47" spans="1:13" ht="22.5" customHeight="1">
      <c r="A47" s="140"/>
      <c r="B47" s="145" t="s">
        <v>166</v>
      </c>
      <c r="C47" s="140"/>
      <c r="D47" s="140"/>
      <c r="E47" s="140"/>
      <c r="F47" s="140"/>
      <c r="G47" s="140"/>
      <c r="H47" s="108">
        <f>H6</f>
        <v>2017</v>
      </c>
      <c r="I47" s="142"/>
      <c r="J47" s="132"/>
      <c r="K47" s="103"/>
      <c r="L47" s="77"/>
      <c r="M47" s="77"/>
    </row>
    <row r="48" spans="1:13" ht="18" customHeight="1">
      <c r="A48" s="140"/>
      <c r="B48" s="106"/>
      <c r="C48" s="112" t="s">
        <v>165</v>
      </c>
      <c r="D48" s="111" t="str">
        <f>"(aus Zeile " &amp;ROW($C$45) &amp;")"</f>
        <v>(aus Zeile 45)</v>
      </c>
      <c r="E48" s="111"/>
      <c r="F48" s="111"/>
      <c r="G48" s="111"/>
      <c r="H48" s="110">
        <f>H45</f>
        <v>138967.80640000003</v>
      </c>
      <c r="I48" s="140"/>
      <c r="J48" s="132"/>
      <c r="K48" s="103"/>
      <c r="L48" s="77"/>
      <c r="M48" s="77"/>
    </row>
    <row r="49" spans="1:13" ht="18" customHeight="1">
      <c r="A49" s="140"/>
      <c r="B49" s="106">
        <v>22</v>
      </c>
      <c r="C49" s="129" t="s">
        <v>158</v>
      </c>
      <c r="D49" s="83" t="s">
        <v>223</v>
      </c>
      <c r="E49" s="103"/>
      <c r="F49" s="103"/>
      <c r="G49" s="103"/>
      <c r="H49" s="84">
        <v>95460</v>
      </c>
      <c r="I49" s="140"/>
      <c r="J49" s="132"/>
      <c r="K49" s="103"/>
      <c r="L49" s="77"/>
      <c r="M49" s="77"/>
    </row>
    <row r="50" spans="1:13" ht="18" customHeight="1">
      <c r="A50" s="140"/>
      <c r="B50" s="106">
        <v>23</v>
      </c>
      <c r="C50" s="129" t="s">
        <v>164</v>
      </c>
      <c r="D50" s="83" t="s">
        <v>163</v>
      </c>
      <c r="E50" s="103"/>
      <c r="F50" s="103"/>
      <c r="G50" s="103"/>
      <c r="H50" s="107">
        <f>H45-H49</f>
        <v>43507.80640000003</v>
      </c>
      <c r="I50" s="140"/>
      <c r="J50" s="132"/>
      <c r="K50" s="103"/>
      <c r="L50" s="77"/>
      <c r="M50" s="77"/>
    </row>
    <row r="51" spans="1:13" ht="18" customHeight="1">
      <c r="A51" s="140"/>
      <c r="B51" s="106">
        <v>24</v>
      </c>
      <c r="C51" s="129" t="s">
        <v>162</v>
      </c>
      <c r="D51" s="103"/>
      <c r="E51" s="103"/>
      <c r="F51" s="103"/>
      <c r="G51" s="103"/>
      <c r="H51" s="151">
        <f>H49/H45</f>
        <v>0.68692168692100752</v>
      </c>
      <c r="I51" s="143"/>
      <c r="J51" s="132"/>
      <c r="K51" s="103"/>
      <c r="L51" s="77"/>
      <c r="M51" s="77"/>
    </row>
    <row r="52" spans="1:13" ht="18" customHeight="1">
      <c r="A52" s="140"/>
      <c r="B52" s="106">
        <v>25</v>
      </c>
      <c r="C52" s="129" t="s">
        <v>161</v>
      </c>
      <c r="D52" s="103"/>
      <c r="E52" s="103"/>
      <c r="F52" s="103"/>
      <c r="G52" s="103"/>
      <c r="H52" s="148" t="str">
        <f>IFERROR(VLOOKUP(H51,$D$55:$G$61,4),"n.a.")</f>
        <v>befriedigend</v>
      </c>
      <c r="I52" s="140"/>
      <c r="J52" s="132"/>
      <c r="K52" s="103"/>
      <c r="L52" s="77"/>
      <c r="M52" s="77"/>
    </row>
    <row r="53" spans="1:13">
      <c r="A53" s="140"/>
      <c r="B53" s="144"/>
      <c r="C53" s="140"/>
      <c r="D53" s="140"/>
      <c r="E53" s="140"/>
      <c r="F53" s="140"/>
      <c r="G53" s="140"/>
      <c r="H53" s="140"/>
      <c r="I53" s="140"/>
      <c r="J53" s="103"/>
      <c r="K53" s="103"/>
      <c r="L53" s="77"/>
      <c r="M53" s="77"/>
    </row>
    <row r="54" spans="1:13" s="77" customFormat="1" ht="24" customHeight="1" thickBot="1">
      <c r="A54" s="140"/>
      <c r="B54" s="145" t="s">
        <v>160</v>
      </c>
      <c r="C54" s="140"/>
      <c r="D54" s="152"/>
      <c r="E54" s="152"/>
      <c r="F54" s="152"/>
      <c r="G54" s="152"/>
      <c r="H54" s="152"/>
      <c r="I54" s="140"/>
      <c r="J54" s="103"/>
      <c r="K54" s="103"/>
    </row>
    <row r="55" spans="1:13" ht="17.25" customHeight="1">
      <c r="A55" s="140"/>
      <c r="B55" s="144"/>
      <c r="C55" s="152"/>
      <c r="D55" s="153">
        <v>0</v>
      </c>
      <c r="E55" s="154" t="s">
        <v>152</v>
      </c>
      <c r="F55" s="155">
        <v>0.5</v>
      </c>
      <c r="G55" s="156" t="s">
        <v>157</v>
      </c>
      <c r="H55" s="157"/>
      <c r="I55" s="140"/>
      <c r="J55" s="103"/>
      <c r="K55" s="103"/>
      <c r="L55" s="77"/>
      <c r="M55" s="77"/>
    </row>
    <row r="56" spans="1:13" ht="17.25" customHeight="1">
      <c r="A56" s="140"/>
      <c r="B56" s="144"/>
      <c r="C56" s="152"/>
      <c r="D56" s="158">
        <f t="shared" ref="D56:D61" si="0">F55+0.001</f>
        <v>0.501</v>
      </c>
      <c r="E56" s="159" t="s">
        <v>152</v>
      </c>
      <c r="F56" s="160">
        <v>0.6</v>
      </c>
      <c r="G56" s="161" t="s">
        <v>156</v>
      </c>
      <c r="H56" s="157"/>
      <c r="I56" s="140"/>
      <c r="J56" s="103"/>
      <c r="K56" s="103"/>
      <c r="L56" s="77"/>
      <c r="M56" s="77"/>
    </row>
    <row r="57" spans="1:13" ht="17.25" customHeight="1">
      <c r="A57" s="140"/>
      <c r="B57" s="144"/>
      <c r="C57" s="152"/>
      <c r="D57" s="162">
        <f t="shared" si="0"/>
        <v>0.60099999999999998</v>
      </c>
      <c r="E57" s="163" t="s">
        <v>152</v>
      </c>
      <c r="F57" s="164">
        <v>0.7</v>
      </c>
      <c r="G57" s="165" t="s">
        <v>155</v>
      </c>
      <c r="H57" s="157"/>
      <c r="I57" s="140"/>
      <c r="J57" s="103"/>
      <c r="K57" s="103"/>
      <c r="L57" s="77"/>
      <c r="M57" s="77"/>
    </row>
    <row r="58" spans="1:13" ht="17.25" customHeight="1">
      <c r="A58" s="140"/>
      <c r="B58" s="144"/>
      <c r="C58" s="152"/>
      <c r="D58" s="166">
        <f t="shared" si="0"/>
        <v>0.70099999999999996</v>
      </c>
      <c r="E58" s="167" t="s">
        <v>152</v>
      </c>
      <c r="F58" s="168">
        <v>0.8</v>
      </c>
      <c r="G58" s="169" t="s">
        <v>154</v>
      </c>
      <c r="H58" s="152"/>
      <c r="I58" s="140"/>
      <c r="J58" s="103"/>
      <c r="K58" s="103"/>
      <c r="L58" s="77"/>
      <c r="M58" s="77"/>
    </row>
    <row r="59" spans="1:13" ht="17.25" customHeight="1">
      <c r="A59" s="140"/>
      <c r="B59" s="144"/>
      <c r="C59" s="152"/>
      <c r="D59" s="170">
        <f t="shared" si="0"/>
        <v>0.80100000000000005</v>
      </c>
      <c r="E59" s="171" t="s">
        <v>152</v>
      </c>
      <c r="F59" s="172">
        <v>0.9</v>
      </c>
      <c r="G59" s="173" t="s">
        <v>153</v>
      </c>
      <c r="H59" s="152"/>
      <c r="I59" s="140"/>
      <c r="J59" s="103"/>
      <c r="K59" s="103"/>
      <c r="L59" s="77"/>
      <c r="M59" s="77"/>
    </row>
    <row r="60" spans="1:13" ht="17.25" customHeight="1">
      <c r="A60" s="140"/>
      <c r="B60" s="144"/>
      <c r="C60" s="152"/>
      <c r="D60" s="174">
        <f t="shared" si="0"/>
        <v>0.90100000000000002</v>
      </c>
      <c r="E60" s="175" t="s">
        <v>152</v>
      </c>
      <c r="F60" s="176">
        <v>0.95</v>
      </c>
      <c r="G60" s="177" t="s">
        <v>151</v>
      </c>
      <c r="H60" s="152"/>
      <c r="I60" s="140"/>
      <c r="J60" s="103"/>
      <c r="K60" s="103"/>
      <c r="L60" s="77"/>
      <c r="M60" s="77"/>
    </row>
    <row r="61" spans="1:13" ht="17.25" customHeight="1" thickBot="1">
      <c r="A61" s="140"/>
      <c r="B61" s="140"/>
      <c r="C61" s="152"/>
      <c r="D61" s="178">
        <f t="shared" si="0"/>
        <v>0.95099999999999996</v>
      </c>
      <c r="E61" s="179" t="s">
        <v>150</v>
      </c>
      <c r="F61" s="180"/>
      <c r="G61" s="181" t="s">
        <v>149</v>
      </c>
      <c r="H61" s="182"/>
      <c r="I61" s="140"/>
      <c r="J61" s="106"/>
      <c r="K61" s="103"/>
      <c r="L61" s="77"/>
      <c r="M61" s="77"/>
    </row>
    <row r="62" spans="1:13">
      <c r="A62" s="140"/>
      <c r="B62" s="140"/>
      <c r="C62" s="182"/>
      <c r="D62" s="182"/>
      <c r="E62" s="183"/>
      <c r="F62" s="152"/>
      <c r="G62" s="182"/>
      <c r="H62" s="152"/>
      <c r="I62" s="140"/>
      <c r="J62" s="106"/>
      <c r="K62" s="103"/>
      <c r="L62" s="77"/>
      <c r="M62" s="77"/>
    </row>
    <row r="63" spans="1:13" ht="20.25">
      <c r="A63" s="140"/>
      <c r="B63" s="145" t="s">
        <v>210</v>
      </c>
      <c r="C63" s="157"/>
      <c r="D63" s="182"/>
      <c r="E63" s="182"/>
      <c r="F63" s="182"/>
      <c r="G63" s="182"/>
      <c r="H63" s="152"/>
      <c r="I63" s="140"/>
      <c r="J63" s="106"/>
      <c r="K63" s="103"/>
      <c r="L63" s="77"/>
      <c r="M63" s="77"/>
    </row>
    <row r="64" spans="1:13" ht="16.5" customHeight="1">
      <c r="A64" s="140"/>
      <c r="B64" s="140"/>
      <c r="C64" s="103" t="s">
        <v>211</v>
      </c>
      <c r="D64" s="103"/>
      <c r="E64" s="103"/>
      <c r="F64" s="103"/>
      <c r="G64" s="103"/>
      <c r="H64" s="103"/>
      <c r="I64" s="140"/>
      <c r="J64" s="103"/>
      <c r="K64" s="103"/>
      <c r="L64" s="77"/>
      <c r="M64" s="77"/>
    </row>
    <row r="65" spans="1:11" ht="16.5" customHeight="1">
      <c r="A65" s="140"/>
      <c r="B65" s="140"/>
      <c r="C65" s="103" t="s">
        <v>213</v>
      </c>
      <c r="D65" s="103"/>
      <c r="E65" s="103"/>
      <c r="F65" s="103"/>
      <c r="G65" s="103"/>
      <c r="H65" s="103"/>
      <c r="I65" s="140"/>
      <c r="J65" s="103"/>
      <c r="K65" s="103"/>
    </row>
    <row r="66" spans="1:11" ht="16.5" customHeight="1">
      <c r="A66" s="140"/>
      <c r="B66" s="140"/>
      <c r="C66" s="103" t="s">
        <v>212</v>
      </c>
      <c r="D66" s="103"/>
      <c r="E66" s="103"/>
      <c r="F66" s="103"/>
      <c r="G66" s="103"/>
      <c r="H66" s="103"/>
      <c r="I66" s="140"/>
      <c r="J66" s="103"/>
      <c r="K66" s="103"/>
    </row>
    <row r="67" spans="1:11" ht="16.5" customHeight="1">
      <c r="A67" s="140"/>
      <c r="B67" s="140"/>
      <c r="C67" s="140"/>
      <c r="D67" s="140"/>
      <c r="E67" s="140"/>
      <c r="F67" s="140"/>
      <c r="G67" s="140"/>
      <c r="H67" s="140"/>
      <c r="I67" s="140"/>
      <c r="J67" s="103"/>
      <c r="K67" s="103"/>
    </row>
    <row r="68" spans="1:11" ht="18.75" customHeight="1">
      <c r="A68" s="140"/>
      <c r="B68" s="140"/>
      <c r="C68" s="140"/>
      <c r="D68" s="140"/>
      <c r="E68" s="140"/>
      <c r="F68" s="140"/>
      <c r="G68" s="140"/>
      <c r="H68" s="140"/>
      <c r="I68" s="140"/>
      <c r="J68" s="103"/>
      <c r="K68" s="103"/>
    </row>
    <row r="69" spans="1:11" ht="18.75" customHeight="1">
      <c r="A69" s="74"/>
      <c r="B69" s="74"/>
      <c r="C69" s="74"/>
      <c r="D69" s="74"/>
      <c r="E69" s="74"/>
      <c r="F69" s="74"/>
      <c r="G69" s="74"/>
      <c r="H69" s="74"/>
      <c r="I69" s="74"/>
    </row>
    <row r="70" spans="1:11" ht="18.75" customHeight="1">
      <c r="A70" s="74"/>
      <c r="B70" s="74"/>
      <c r="C70" s="74"/>
      <c r="D70" s="74"/>
      <c r="E70" s="74"/>
      <c r="F70" s="74"/>
      <c r="G70" s="74"/>
      <c r="H70" s="74"/>
      <c r="I70" s="74"/>
    </row>
    <row r="71" spans="1:11" ht="18.75" hidden="1" customHeight="1">
      <c r="A71" s="74"/>
      <c r="B71" s="74"/>
      <c r="C71" s="74"/>
      <c r="D71" s="74"/>
      <c r="E71" s="74"/>
      <c r="F71" s="74"/>
      <c r="G71" s="74"/>
      <c r="H71" s="74"/>
      <c r="I71" s="74"/>
    </row>
    <row r="72" spans="1:11" ht="18.75" hidden="1" customHeight="1">
      <c r="A72" s="74"/>
      <c r="B72" s="74"/>
      <c r="C72" s="74"/>
      <c r="D72" s="74"/>
      <c r="E72" s="74"/>
      <c r="F72" s="74"/>
      <c r="G72" s="74"/>
      <c r="H72" s="74"/>
      <c r="I72" s="74"/>
    </row>
    <row r="73" spans="1:11" ht="18.75" hidden="1" customHeight="1">
      <c r="A73" s="74"/>
      <c r="B73" s="74"/>
      <c r="C73" s="74"/>
      <c r="D73" s="74"/>
      <c r="E73" s="74"/>
      <c r="F73" s="74"/>
      <c r="G73" s="74"/>
      <c r="H73" s="74"/>
      <c r="I73" s="74"/>
    </row>
    <row r="74" spans="1:11" ht="18.75" hidden="1" customHeight="1">
      <c r="A74" s="74"/>
      <c r="B74" s="74"/>
      <c r="C74" s="74"/>
      <c r="D74" s="74"/>
      <c r="E74" s="74"/>
      <c r="F74" s="74"/>
      <c r="G74" s="74"/>
      <c r="H74" s="74"/>
      <c r="I74" s="74"/>
    </row>
    <row r="75" spans="1:11" ht="18.75" hidden="1" customHeight="1">
      <c r="A75" s="74"/>
      <c r="B75" s="74"/>
      <c r="C75" s="74"/>
      <c r="D75" s="74"/>
      <c r="E75" s="74"/>
      <c r="F75" s="74"/>
      <c r="G75" s="74"/>
      <c r="H75" s="74"/>
      <c r="I75" s="74"/>
    </row>
    <row r="76" spans="1:11" ht="18.75" hidden="1" customHeight="1">
      <c r="A76" s="74"/>
      <c r="B76" s="74"/>
      <c r="C76" s="74"/>
      <c r="D76" s="74"/>
      <c r="E76" s="74"/>
      <c r="F76" s="74"/>
      <c r="G76" s="74"/>
      <c r="H76" s="74"/>
      <c r="I76" s="74"/>
    </row>
    <row r="77" spans="1:11" ht="18.75" hidden="1" customHeight="1">
      <c r="A77" s="74"/>
      <c r="B77" s="74"/>
      <c r="C77" s="74"/>
      <c r="D77" s="74"/>
      <c r="E77" s="74"/>
      <c r="F77" s="74"/>
      <c r="G77" s="74"/>
      <c r="H77" s="74"/>
      <c r="I77" s="74"/>
    </row>
    <row r="78" spans="1:11" ht="18.75" hidden="1" customHeight="1">
      <c r="A78" s="74"/>
      <c r="B78" s="74"/>
      <c r="C78" s="74"/>
      <c r="D78" s="74"/>
      <c r="E78" s="74"/>
      <c r="F78" s="74"/>
      <c r="G78" s="74"/>
      <c r="H78" s="74"/>
      <c r="I78" s="74"/>
    </row>
    <row r="79" spans="1:11" ht="18.75" hidden="1" customHeight="1">
      <c r="A79" s="74"/>
      <c r="B79" s="74"/>
      <c r="C79" s="74"/>
      <c r="D79" s="74"/>
      <c r="E79" s="74"/>
      <c r="F79" s="74"/>
      <c r="G79" s="74"/>
      <c r="H79" s="74"/>
      <c r="I79" s="74"/>
    </row>
    <row r="80" spans="1:11" ht="18.75" hidden="1" customHeight="1">
      <c r="A80" s="74"/>
      <c r="B80" s="74"/>
      <c r="C80" s="74"/>
      <c r="D80" s="74"/>
      <c r="E80" s="74"/>
      <c r="F80" s="74"/>
      <c r="G80" s="74"/>
      <c r="H80" s="74"/>
      <c r="I80" s="74"/>
    </row>
    <row r="81" spans="1:9" ht="18.75" hidden="1" customHeight="1">
      <c r="A81" s="74"/>
      <c r="B81" s="74"/>
      <c r="C81" s="74"/>
      <c r="D81" s="74"/>
      <c r="E81" s="74"/>
      <c r="F81" s="74"/>
      <c r="G81" s="74"/>
      <c r="H81" s="74"/>
      <c r="I81" s="74"/>
    </row>
    <row r="82" spans="1:9" ht="18.75" hidden="1" customHeight="1">
      <c r="A82" s="74"/>
      <c r="B82" s="74"/>
      <c r="C82" s="74"/>
      <c r="D82" s="74"/>
      <c r="E82" s="74"/>
      <c r="F82" s="74"/>
      <c r="G82" s="74"/>
      <c r="H82" s="74"/>
      <c r="I82" s="74"/>
    </row>
    <row r="83" spans="1:9" ht="18.75" hidden="1" customHeight="1">
      <c r="A83" s="74"/>
      <c r="B83" s="74"/>
      <c r="C83" s="74"/>
      <c r="D83" s="74"/>
      <c r="E83" s="74"/>
      <c r="F83" s="74"/>
      <c r="G83" s="74"/>
      <c r="H83" s="74"/>
      <c r="I83" s="74"/>
    </row>
    <row r="84" spans="1:9" ht="18.75" hidden="1" customHeight="1">
      <c r="A84" s="74"/>
      <c r="B84" s="74"/>
      <c r="C84" s="74"/>
      <c r="D84" s="74"/>
      <c r="E84" s="74"/>
      <c r="F84" s="74"/>
      <c r="G84" s="74"/>
      <c r="H84" s="74"/>
      <c r="I84" s="74"/>
    </row>
    <row r="85" spans="1:9" ht="18.75" hidden="1" customHeight="1">
      <c r="A85" s="74"/>
      <c r="B85" s="74"/>
      <c r="C85" s="74"/>
      <c r="D85" s="74"/>
      <c r="E85" s="74"/>
      <c r="F85" s="74"/>
      <c r="G85" s="74"/>
      <c r="H85" s="74"/>
      <c r="I85" s="74"/>
    </row>
    <row r="86" spans="1:9" ht="18.75" hidden="1" customHeight="1">
      <c r="A86" s="74"/>
      <c r="B86" s="74"/>
      <c r="C86" s="74"/>
      <c r="D86" s="74"/>
      <c r="E86" s="74"/>
      <c r="F86" s="74"/>
      <c r="G86" s="74"/>
      <c r="H86" s="74"/>
      <c r="I86" s="74"/>
    </row>
    <row r="87" spans="1:9" ht="18.75" hidden="1" customHeight="1">
      <c r="A87" s="74"/>
      <c r="B87" s="74"/>
      <c r="C87" s="74"/>
      <c r="D87" s="74"/>
      <c r="E87" s="74"/>
      <c r="F87" s="74"/>
      <c r="G87" s="74"/>
      <c r="H87" s="74"/>
      <c r="I87" s="74"/>
    </row>
    <row r="88" spans="1:9" ht="18.75" hidden="1" customHeight="1">
      <c r="A88" s="74"/>
      <c r="B88" s="74"/>
      <c r="C88" s="74"/>
      <c r="D88" s="74"/>
      <c r="E88" s="74"/>
      <c r="F88" s="74"/>
      <c r="G88" s="74"/>
      <c r="H88" s="74"/>
      <c r="I88" s="74"/>
    </row>
    <row r="89" spans="1:9" ht="18.75" hidden="1" customHeight="1">
      <c r="A89" s="74"/>
      <c r="B89" s="74"/>
      <c r="C89" s="74"/>
      <c r="D89" s="74"/>
      <c r="E89" s="74"/>
      <c r="F89" s="74"/>
      <c r="G89" s="74"/>
      <c r="H89" s="74"/>
      <c r="I89" s="74"/>
    </row>
    <row r="90" spans="1:9" ht="18.75" hidden="1" customHeight="1">
      <c r="A90" s="74"/>
      <c r="B90" s="74"/>
      <c r="C90" s="74"/>
      <c r="D90" s="74"/>
      <c r="E90" s="74"/>
      <c r="F90" s="74"/>
      <c r="G90" s="74"/>
      <c r="H90" s="74"/>
      <c r="I90" s="74"/>
    </row>
    <row r="91" spans="1:9" ht="18.75" hidden="1" customHeight="1">
      <c r="A91" s="74"/>
      <c r="B91" s="74"/>
      <c r="C91" s="74"/>
      <c r="D91" s="74"/>
      <c r="E91" s="74"/>
      <c r="F91" s="74"/>
      <c r="G91" s="74"/>
      <c r="H91" s="74"/>
      <c r="I91" s="74"/>
    </row>
    <row r="92" spans="1:9" ht="18.75" hidden="1" customHeight="1">
      <c r="A92" s="74"/>
      <c r="B92" s="74"/>
      <c r="C92" s="74"/>
      <c r="D92" s="74"/>
      <c r="E92" s="74"/>
      <c r="F92" s="74"/>
      <c r="G92" s="74"/>
      <c r="H92" s="74"/>
      <c r="I92" s="74"/>
    </row>
    <row r="93" spans="1:9" ht="18.75" hidden="1" customHeight="1">
      <c r="A93" s="74"/>
      <c r="B93" s="74"/>
      <c r="C93" s="74"/>
      <c r="D93" s="74"/>
      <c r="E93" s="74"/>
      <c r="F93" s="74"/>
      <c r="G93" s="74"/>
      <c r="H93" s="74"/>
      <c r="I93" s="74"/>
    </row>
    <row r="94" spans="1:9" ht="18.75" hidden="1" customHeight="1">
      <c r="A94" s="74"/>
      <c r="B94" s="74"/>
      <c r="C94" s="74"/>
      <c r="D94" s="74"/>
      <c r="E94" s="74"/>
      <c r="F94" s="74"/>
      <c r="G94" s="74"/>
      <c r="H94" s="74"/>
      <c r="I94" s="74"/>
    </row>
    <row r="95" spans="1:9" ht="18.75" hidden="1" customHeight="1">
      <c r="A95" s="74"/>
      <c r="B95" s="74"/>
      <c r="C95" s="74"/>
      <c r="D95" s="74"/>
      <c r="E95" s="74"/>
      <c r="F95" s="74"/>
      <c r="G95" s="74"/>
      <c r="H95" s="74"/>
      <c r="I95" s="74"/>
    </row>
    <row r="96" spans="1:9" ht="18.75" hidden="1" customHeight="1">
      <c r="A96" s="74"/>
      <c r="B96" s="74"/>
      <c r="C96" s="74"/>
      <c r="D96" s="74"/>
      <c r="E96" s="74"/>
      <c r="F96" s="74"/>
      <c r="G96" s="74"/>
      <c r="H96" s="74"/>
      <c r="I96" s="74"/>
    </row>
    <row r="97" spans="1:9" ht="18.75" hidden="1" customHeight="1">
      <c r="A97" s="74"/>
      <c r="B97" s="74"/>
      <c r="C97" s="74"/>
      <c r="D97" s="74"/>
      <c r="E97" s="74"/>
      <c r="F97" s="74"/>
      <c r="G97" s="74"/>
      <c r="H97" s="74"/>
      <c r="I97" s="74"/>
    </row>
    <row r="98" spans="1:9" ht="18.75" hidden="1" customHeight="1">
      <c r="A98" s="74"/>
      <c r="B98" s="74"/>
      <c r="C98" s="74"/>
      <c r="D98" s="74"/>
      <c r="E98" s="74"/>
      <c r="F98" s="74"/>
      <c r="G98" s="74"/>
      <c r="H98" s="74"/>
      <c r="I98" s="74"/>
    </row>
    <row r="99" spans="1:9" ht="18.75" hidden="1" customHeight="1">
      <c r="A99" s="74"/>
      <c r="B99" s="74"/>
      <c r="C99" s="74"/>
      <c r="D99" s="74"/>
      <c r="E99" s="74"/>
      <c r="F99" s="74"/>
      <c r="G99" s="74"/>
      <c r="H99" s="74"/>
      <c r="I99" s="74"/>
    </row>
    <row r="100" spans="1:9" ht="18.75" hidden="1" customHeight="1">
      <c r="A100" s="74"/>
      <c r="B100" s="74"/>
      <c r="C100" s="74"/>
      <c r="D100" s="74"/>
      <c r="E100" s="74"/>
      <c r="F100" s="74"/>
      <c r="G100" s="74"/>
      <c r="H100" s="74"/>
      <c r="I100" s="74"/>
    </row>
    <row r="101" spans="1:9" ht="18.75" hidden="1" customHeight="1"/>
    <row r="102" spans="1:9" hidden="1"/>
    <row r="103" spans="1:9" hidden="1"/>
  </sheetData>
  <sheetProtection password="F66A" sheet="1" objects="1" scenarios="1"/>
  <conditionalFormatting sqref="H51">
    <cfRule type="cellIs" dxfId="18" priority="11" stopIfTrue="1" operator="lessThan">
      <formula>0</formula>
    </cfRule>
    <cfRule type="cellIs" dxfId="17" priority="24" stopIfTrue="1" operator="between">
      <formula>0%</formula>
      <formula>60%</formula>
    </cfRule>
    <cfRule type="cellIs" dxfId="16" priority="25" stopIfTrue="1" operator="between">
      <formula>60.00001%</formula>
      <formula>80%</formula>
    </cfRule>
    <cfRule type="cellIs" dxfId="15" priority="26" stopIfTrue="1" operator="between">
      <formula>80.00001%</formula>
      <formula>95%</formula>
    </cfRule>
    <cfRule type="cellIs" dxfId="14" priority="27" stopIfTrue="1" operator="greaterThan">
      <formula>95%</formula>
    </cfRule>
  </conditionalFormatting>
  <dataValidations count="2">
    <dataValidation type="decimal" operator="greaterThanOrEqual" allowBlank="1" showInputMessage="1" showErrorMessage="1" errorTitle="Eingabehinweis" error="Positive Werte eingeben !" sqref="D11:D12 H26 H35 H44 H24 H16 H13 F8 H49 H9:H10 H18 H20">
      <formula1>0</formula1>
    </dataValidation>
    <dataValidation type="decimal" operator="lessThanOrEqual" allowBlank="1" showInputMessage="1" showErrorMessage="1" errorTitle="Achtung" error="Negative Werte eingeben !" sqref="H23">
      <formula1>0</formula1>
    </dataValidation>
  </dataValidations>
  <printOptions horizontalCentered="1"/>
  <pageMargins left="0.59055118110236227" right="0.59055118110236227" top="0.59055118110236227" bottom="0.59055118110236227" header="0.31496062992125984" footer="0.31496062992125984"/>
  <pageSetup paperSize="9" scale="64" fitToHeight="2" orientation="portrait" r:id="rId1"/>
  <headerFooter>
    <oddFooter>&amp;LEine Vorlage von www.financial-modelling-videos.de&amp;RKapitaldienstfähigkeit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rmate">
    <tabColor theme="1"/>
  </sheetPr>
  <dimension ref="A1:S96"/>
  <sheetViews>
    <sheetView showGridLines="0" zoomScale="115" zoomScaleNormal="115" zoomScaleSheetLayoutView="85" workbookViewId="0"/>
  </sheetViews>
  <sheetFormatPr baseColWidth="10" defaultColWidth="0" defaultRowHeight="12.75"/>
  <cols>
    <col min="1" max="1" width="4.7109375" style="50" customWidth="1"/>
    <col min="2" max="2" width="32.28515625" style="50" customWidth="1"/>
    <col min="3" max="3" width="11.42578125" style="50" customWidth="1"/>
    <col min="4" max="4" width="21.5703125" style="50" customWidth="1"/>
    <col min="5" max="5" width="15.85546875" style="50" customWidth="1"/>
    <col min="6" max="6" width="12.7109375" style="50" customWidth="1"/>
    <col min="7" max="9" width="11.42578125" style="50" customWidth="1"/>
    <col min="10" max="10" width="31.5703125" style="50" customWidth="1"/>
    <col min="11" max="11" width="11.42578125" style="50" customWidth="1"/>
    <col min="12" max="12" width="13.28515625" style="50" customWidth="1"/>
    <col min="13" max="19" width="0" style="50" hidden="1" customWidth="1"/>
    <col min="20" max="16384" width="11.42578125" style="50" hidden="1"/>
  </cols>
  <sheetData>
    <row r="1" spans="1:12" ht="20.25">
      <c r="A1" s="37"/>
      <c r="B1" s="37" t="s">
        <v>118</v>
      </c>
      <c r="C1" s="37"/>
      <c r="D1" s="37"/>
      <c r="E1" s="37"/>
      <c r="F1" s="37"/>
      <c r="G1" s="37"/>
      <c r="H1" s="37"/>
      <c r="I1" s="37"/>
      <c r="J1" s="37"/>
      <c r="K1" s="37"/>
      <c r="L1" s="37"/>
    </row>
    <row r="2" spans="1:12">
      <c r="G2" s="80"/>
    </row>
    <row r="3" spans="1:12" ht="24" thickBot="1">
      <c r="A3" s="36"/>
      <c r="B3" s="36" t="s">
        <v>4</v>
      </c>
      <c r="C3" s="1"/>
      <c r="D3" s="36"/>
      <c r="E3" s="36"/>
      <c r="F3" s="36"/>
      <c r="G3" s="36"/>
      <c r="H3" s="1"/>
      <c r="I3" s="1"/>
      <c r="J3" s="1"/>
      <c r="K3" s="1"/>
      <c r="L3" s="1"/>
    </row>
    <row r="4" spans="1:12">
      <c r="B4" s="50" t="s">
        <v>58</v>
      </c>
      <c r="D4" s="11" t="s">
        <v>59</v>
      </c>
    </row>
    <row r="6" spans="1:12">
      <c r="B6" s="50" t="s">
        <v>7</v>
      </c>
      <c r="D6" s="42">
        <v>100</v>
      </c>
    </row>
    <row r="7" spans="1:12">
      <c r="B7" s="50" t="s">
        <v>30</v>
      </c>
      <c r="D7" s="15">
        <v>100</v>
      </c>
    </row>
    <row r="8" spans="1:12">
      <c r="B8" s="50" t="s">
        <v>29</v>
      </c>
      <c r="D8" s="17">
        <v>100</v>
      </c>
    </row>
    <row r="9" spans="1:12">
      <c r="B9" s="50" t="s">
        <v>8</v>
      </c>
      <c r="D9" s="18" t="s">
        <v>67</v>
      </c>
    </row>
    <row r="10" spans="1:12">
      <c r="B10" s="50" t="s">
        <v>9</v>
      </c>
      <c r="D10" s="19">
        <v>100</v>
      </c>
    </row>
    <row r="11" spans="1:12">
      <c r="B11" s="50" t="s">
        <v>10</v>
      </c>
      <c r="D11" s="20"/>
    </row>
    <row r="12" spans="1:12">
      <c r="B12" s="50" t="s">
        <v>119</v>
      </c>
      <c r="D12" s="51">
        <v>100</v>
      </c>
    </row>
    <row r="13" spans="1:12">
      <c r="B13" s="50" t="s">
        <v>120</v>
      </c>
      <c r="D13" s="21">
        <v>1</v>
      </c>
    </row>
    <row r="14" spans="1:12">
      <c r="D14" s="28">
        <v>1</v>
      </c>
      <c r="E14" s="50" t="s">
        <v>60</v>
      </c>
    </row>
    <row r="15" spans="1:12">
      <c r="D15" s="29">
        <v>1</v>
      </c>
      <c r="E15" s="50" t="s">
        <v>60</v>
      </c>
    </row>
    <row r="16" spans="1:12">
      <c r="D16" s="29">
        <v>1</v>
      </c>
      <c r="E16" s="50" t="s">
        <v>60</v>
      </c>
    </row>
    <row r="17" spans="1:12">
      <c r="D17" s="21">
        <v>1</v>
      </c>
      <c r="E17" s="50" t="s">
        <v>60</v>
      </c>
    </row>
    <row r="19" spans="1:12" ht="24" thickBot="1">
      <c r="A19" s="36"/>
      <c r="B19" s="36" t="s">
        <v>121</v>
      </c>
      <c r="C19" s="1"/>
      <c r="D19" s="36"/>
      <c r="E19" s="36"/>
      <c r="F19" s="36"/>
      <c r="G19" s="36"/>
      <c r="H19" s="1"/>
      <c r="I19" s="1"/>
      <c r="J19" s="1"/>
      <c r="K19" s="1"/>
      <c r="L19" s="1"/>
    </row>
    <row r="20" spans="1:12">
      <c r="B20" s="50" t="s">
        <v>75</v>
      </c>
      <c r="D20" s="34" t="s">
        <v>52</v>
      </c>
    </row>
    <row r="21" spans="1:12">
      <c r="D21" s="33"/>
      <c r="E21" s="33"/>
      <c r="F21" s="33"/>
    </row>
    <row r="22" spans="1:12">
      <c r="B22" s="50" t="s">
        <v>78</v>
      </c>
      <c r="D22" s="43">
        <v>0</v>
      </c>
      <c r="E22" s="50" t="s">
        <v>60</v>
      </c>
    </row>
    <row r="23" spans="1:12">
      <c r="B23" s="50" t="s">
        <v>79</v>
      </c>
      <c r="D23" s="30">
        <v>1</v>
      </c>
      <c r="E23" s="50" t="s">
        <v>60</v>
      </c>
    </row>
    <row r="25" spans="1:12" s="70" customFormat="1">
      <c r="B25" s="70" t="s">
        <v>139</v>
      </c>
      <c r="D25" s="72">
        <v>0</v>
      </c>
      <c r="E25" s="70" t="s">
        <v>60</v>
      </c>
    </row>
    <row r="26" spans="1:12" s="70" customFormat="1">
      <c r="B26" s="70" t="s">
        <v>140</v>
      </c>
      <c r="D26" s="73">
        <v>1</v>
      </c>
      <c r="E26" s="70" t="s">
        <v>60</v>
      </c>
    </row>
    <row r="27" spans="1:12" s="70" customFormat="1"/>
    <row r="28" spans="1:12">
      <c r="B28" s="50" t="s">
        <v>76</v>
      </c>
      <c r="D28" s="81">
        <v>1</v>
      </c>
      <c r="E28" s="50" t="s">
        <v>60</v>
      </c>
    </row>
    <row r="29" spans="1:12">
      <c r="B29" s="50" t="s">
        <v>77</v>
      </c>
      <c r="D29" s="82">
        <v>1</v>
      </c>
      <c r="E29" s="50" t="s">
        <v>60</v>
      </c>
    </row>
    <row r="31" spans="1:12">
      <c r="D31" s="11" t="s">
        <v>111</v>
      </c>
      <c r="J31" s="77"/>
    </row>
    <row r="32" spans="1:12">
      <c r="B32" s="50" t="s">
        <v>112</v>
      </c>
      <c r="C32" s="45"/>
      <c r="D32" s="78">
        <v>1</v>
      </c>
      <c r="E32" s="45" t="s">
        <v>109</v>
      </c>
      <c r="F32" s="50" t="s">
        <v>110</v>
      </c>
    </row>
    <row r="33" spans="2:8">
      <c r="B33" s="50" t="s">
        <v>113</v>
      </c>
      <c r="D33" s="79">
        <v>1</v>
      </c>
      <c r="E33" s="45" t="s">
        <v>108</v>
      </c>
      <c r="F33" s="50" t="s">
        <v>110</v>
      </c>
    </row>
    <row r="35" spans="2:8">
      <c r="B35" s="50" t="s">
        <v>114</v>
      </c>
      <c r="D35" s="46">
        <v>1</v>
      </c>
      <c r="E35" s="50" t="s">
        <v>60</v>
      </c>
    </row>
    <row r="37" spans="2:8">
      <c r="B37" s="50" t="s">
        <v>49</v>
      </c>
      <c r="D37" s="22" t="s">
        <v>62</v>
      </c>
    </row>
    <row r="38" spans="2:8">
      <c r="B38" s="50" t="s">
        <v>50</v>
      </c>
      <c r="D38" s="40" t="s">
        <v>61</v>
      </c>
    </row>
    <row r="39" spans="2:8">
      <c r="B39" s="50" t="s">
        <v>51</v>
      </c>
      <c r="D39" s="41" t="s">
        <v>63</v>
      </c>
    </row>
    <row r="40" spans="2:8">
      <c r="B40" s="50" t="s">
        <v>84</v>
      </c>
      <c r="D40" s="35" t="s">
        <v>85</v>
      </c>
    </row>
    <row r="42" spans="2:8">
      <c r="B42" s="50" t="s">
        <v>81</v>
      </c>
      <c r="D42" s="16">
        <v>1</v>
      </c>
    </row>
    <row r="43" spans="2:8">
      <c r="B43" s="50" t="s">
        <v>86</v>
      </c>
      <c r="D43" s="52">
        <v>43831</v>
      </c>
      <c r="F43" s="50" t="s">
        <v>117</v>
      </c>
    </row>
    <row r="44" spans="2:8">
      <c r="D44" s="16"/>
    </row>
    <row r="45" spans="2:8">
      <c r="D45" s="53" t="s">
        <v>122</v>
      </c>
      <c r="E45" s="11" t="s">
        <v>123</v>
      </c>
      <c r="F45" s="11" t="s">
        <v>124</v>
      </c>
    </row>
    <row r="46" spans="2:8">
      <c r="B46" s="50" t="s">
        <v>116</v>
      </c>
      <c r="D46" s="48">
        <v>1500</v>
      </c>
      <c r="E46" s="48">
        <v>0</v>
      </c>
      <c r="F46" s="48">
        <v>-1500</v>
      </c>
      <c r="H46" s="50" t="s">
        <v>117</v>
      </c>
    </row>
    <row r="47" spans="2:8">
      <c r="B47" s="50" t="s">
        <v>115</v>
      </c>
      <c r="D47" s="49">
        <v>0.25</v>
      </c>
      <c r="E47" s="49">
        <v>0</v>
      </c>
      <c r="F47" s="49">
        <v>-0.25</v>
      </c>
      <c r="H47" s="50" t="s">
        <v>117</v>
      </c>
    </row>
    <row r="48" spans="2:8">
      <c r="D48" s="4"/>
    </row>
    <row r="49" spans="1:12" ht="24" thickBot="1">
      <c r="A49" s="36"/>
      <c r="B49" s="36" t="s">
        <v>3</v>
      </c>
      <c r="C49" s="1"/>
      <c r="D49" s="36"/>
      <c r="E49" s="36"/>
      <c r="F49" s="36"/>
      <c r="G49" s="36"/>
      <c r="H49" s="1"/>
      <c r="I49" s="1"/>
      <c r="J49" s="1"/>
      <c r="K49" s="1"/>
      <c r="L49" s="1"/>
    </row>
    <row r="50" spans="1:12" ht="20.25">
      <c r="B50" s="2" t="s">
        <v>28</v>
      </c>
      <c r="H50" s="2" t="s">
        <v>54</v>
      </c>
    </row>
    <row r="51" spans="1:12" ht="20.25">
      <c r="B51" s="2"/>
      <c r="H51" s="2"/>
    </row>
    <row r="52" spans="1:12" ht="20.25">
      <c r="B52" s="50" t="s">
        <v>5</v>
      </c>
      <c r="D52" s="8" t="s">
        <v>6</v>
      </c>
      <c r="H52" s="50" t="s">
        <v>68</v>
      </c>
      <c r="J52" s="37" t="s">
        <v>64</v>
      </c>
    </row>
    <row r="53" spans="1:12" ht="18">
      <c r="B53" s="3"/>
      <c r="H53" s="50" t="s">
        <v>69</v>
      </c>
      <c r="J53" s="38" t="s">
        <v>65</v>
      </c>
    </row>
    <row r="54" spans="1:12" ht="15">
      <c r="B54" s="50" t="s">
        <v>80</v>
      </c>
      <c r="D54" s="7">
        <v>100</v>
      </c>
      <c r="H54" s="50" t="s">
        <v>70</v>
      </c>
      <c r="J54" s="39" t="s">
        <v>66</v>
      </c>
    </row>
    <row r="56" spans="1:12">
      <c r="B56" s="50" t="s">
        <v>27</v>
      </c>
      <c r="D56" s="10">
        <v>100</v>
      </c>
    </row>
    <row r="58" spans="1:12" ht="20.25">
      <c r="B58" s="50" t="s">
        <v>26</v>
      </c>
      <c r="D58" s="12">
        <v>100</v>
      </c>
      <c r="H58" s="2" t="s">
        <v>89</v>
      </c>
    </row>
    <row r="60" spans="1:12" ht="24" thickBot="1">
      <c r="B60" s="50" t="s">
        <v>25</v>
      </c>
      <c r="D60" s="13">
        <v>100</v>
      </c>
      <c r="H60" s="50" t="s">
        <v>53</v>
      </c>
      <c r="J60" s="1" t="s">
        <v>71</v>
      </c>
    </row>
    <row r="62" spans="1:12" ht="21" thickBot="1">
      <c r="B62" s="50" t="s">
        <v>24</v>
      </c>
      <c r="D62" s="14">
        <v>100</v>
      </c>
      <c r="H62" s="50" t="s">
        <v>55</v>
      </c>
      <c r="J62" s="2" t="s">
        <v>72</v>
      </c>
    </row>
    <row r="63" spans="1:12" ht="15.75" thickTop="1">
      <c r="H63" s="50" t="s">
        <v>56</v>
      </c>
      <c r="J63" s="3" t="s">
        <v>73</v>
      </c>
    </row>
    <row r="64" spans="1:12" ht="14.25">
      <c r="H64" s="50" t="s">
        <v>57</v>
      </c>
      <c r="J64" s="9" t="s">
        <v>74</v>
      </c>
    </row>
    <row r="66" spans="1:12" ht="24" thickBot="1">
      <c r="A66" s="36"/>
      <c r="B66" s="36" t="s">
        <v>125</v>
      </c>
      <c r="C66" s="1"/>
      <c r="D66" s="36"/>
      <c r="E66" s="36"/>
      <c r="F66" s="36"/>
      <c r="G66" s="36"/>
      <c r="H66" s="36"/>
      <c r="I66" s="36"/>
      <c r="J66" s="36"/>
      <c r="K66" s="36"/>
      <c r="L66" s="36"/>
    </row>
    <row r="67" spans="1:12" ht="20.25">
      <c r="B67" s="2" t="s">
        <v>17</v>
      </c>
      <c r="E67" s="3" t="s">
        <v>2</v>
      </c>
      <c r="H67" s="2" t="s">
        <v>126</v>
      </c>
      <c r="L67" s="3"/>
    </row>
    <row r="68" spans="1:12" ht="15">
      <c r="B68" s="50" t="s">
        <v>18</v>
      </c>
      <c r="D68" s="6">
        <v>365</v>
      </c>
      <c r="E68" s="50" t="s">
        <v>31</v>
      </c>
      <c r="J68" s="11" t="s">
        <v>91</v>
      </c>
      <c r="K68" s="11" t="s">
        <v>104</v>
      </c>
      <c r="L68" s="3" t="s">
        <v>2</v>
      </c>
    </row>
    <row r="69" spans="1:12">
      <c r="B69" s="50" t="s">
        <v>32</v>
      </c>
      <c r="D69" s="6">
        <v>12</v>
      </c>
      <c r="E69" s="50" t="s">
        <v>33</v>
      </c>
      <c r="J69" s="15" t="s">
        <v>92</v>
      </c>
      <c r="K69" s="44">
        <v>1</v>
      </c>
      <c r="L69" s="50" t="s">
        <v>91</v>
      </c>
    </row>
    <row r="70" spans="1:12">
      <c r="B70" s="50" t="s">
        <v>20</v>
      </c>
      <c r="D70" s="6">
        <v>4</v>
      </c>
      <c r="E70" s="50" t="s">
        <v>34</v>
      </c>
      <c r="J70" s="15" t="s">
        <v>93</v>
      </c>
      <c r="K70" s="44">
        <v>2</v>
      </c>
    </row>
    <row r="71" spans="1:12">
      <c r="B71" s="50" t="s">
        <v>19</v>
      </c>
      <c r="D71" s="6">
        <v>3</v>
      </c>
      <c r="E71" s="50" t="s">
        <v>35</v>
      </c>
      <c r="J71" s="15" t="s">
        <v>94</v>
      </c>
      <c r="K71" s="44">
        <v>3</v>
      </c>
    </row>
    <row r="72" spans="1:12">
      <c r="D72" s="4"/>
      <c r="J72" s="15" t="s">
        <v>95</v>
      </c>
      <c r="K72" s="44">
        <v>4</v>
      </c>
    </row>
    <row r="73" spans="1:12">
      <c r="B73" s="50" t="s">
        <v>21</v>
      </c>
      <c r="D73" s="5">
        <v>1.0000000000000001E-5</v>
      </c>
      <c r="E73" s="50" t="s">
        <v>83</v>
      </c>
      <c r="J73" s="15" t="s">
        <v>96</v>
      </c>
      <c r="K73" s="44">
        <v>5</v>
      </c>
    </row>
    <row r="74" spans="1:12">
      <c r="B74" s="50" t="s">
        <v>22</v>
      </c>
      <c r="D74" s="6">
        <v>1000</v>
      </c>
      <c r="E74" s="50" t="s">
        <v>22</v>
      </c>
      <c r="J74" s="15" t="s">
        <v>97</v>
      </c>
      <c r="K74" s="44">
        <v>6</v>
      </c>
    </row>
    <row r="75" spans="1:12">
      <c r="B75" s="50" t="s">
        <v>0</v>
      </c>
      <c r="D75" s="6">
        <v>1000000</v>
      </c>
      <c r="E75" s="50" t="s">
        <v>0</v>
      </c>
      <c r="J75" s="15" t="s">
        <v>98</v>
      </c>
      <c r="K75" s="44">
        <v>7</v>
      </c>
    </row>
    <row r="76" spans="1:12">
      <c r="B76" s="50" t="s">
        <v>36</v>
      </c>
      <c r="D76" s="6">
        <v>1000000000</v>
      </c>
      <c r="E76" s="50" t="s">
        <v>36</v>
      </c>
      <c r="J76" s="15" t="s">
        <v>99</v>
      </c>
      <c r="K76" s="44">
        <v>8</v>
      </c>
    </row>
    <row r="77" spans="1:12">
      <c r="B77" s="50" t="s">
        <v>88</v>
      </c>
      <c r="D77" s="5">
        <v>9.9999999999999995E-8</v>
      </c>
      <c r="E77" s="50" t="s">
        <v>23</v>
      </c>
      <c r="J77" s="15" t="s">
        <v>100</v>
      </c>
      <c r="K77" s="44">
        <v>9</v>
      </c>
    </row>
    <row r="78" spans="1:12">
      <c r="J78" s="15" t="s">
        <v>101</v>
      </c>
      <c r="K78" s="44">
        <v>10</v>
      </c>
    </row>
    <row r="79" spans="1:12">
      <c r="J79" s="15" t="s">
        <v>102</v>
      </c>
      <c r="K79" s="44">
        <v>11</v>
      </c>
    </row>
    <row r="80" spans="1:12">
      <c r="J80" s="15" t="s">
        <v>103</v>
      </c>
      <c r="K80" s="44">
        <v>12</v>
      </c>
    </row>
    <row r="81" spans="2:12" ht="20.25">
      <c r="B81" s="2" t="s">
        <v>11</v>
      </c>
      <c r="D81" s="4"/>
    </row>
    <row r="82" spans="2:12" ht="15">
      <c r="B82" s="50" t="s">
        <v>37</v>
      </c>
      <c r="C82" s="23"/>
      <c r="D82" s="25" t="s">
        <v>1</v>
      </c>
      <c r="E82" s="50" t="s">
        <v>47</v>
      </c>
      <c r="J82" s="11" t="s">
        <v>90</v>
      </c>
      <c r="K82" s="11" t="s">
        <v>104</v>
      </c>
      <c r="L82" s="3" t="s">
        <v>2</v>
      </c>
    </row>
    <row r="83" spans="2:12">
      <c r="B83" s="50" t="s">
        <v>38</v>
      </c>
      <c r="C83" s="23"/>
      <c r="D83" s="25" t="s">
        <v>12</v>
      </c>
      <c r="E83" s="50" t="s">
        <v>48</v>
      </c>
      <c r="J83" s="15" t="s">
        <v>91</v>
      </c>
      <c r="K83" s="44">
        <v>1</v>
      </c>
      <c r="L83" s="50" t="s">
        <v>90</v>
      </c>
    </row>
    <row r="84" spans="2:12">
      <c r="B84" s="50" t="s">
        <v>39</v>
      </c>
      <c r="C84" s="24"/>
      <c r="D84" s="26" t="s">
        <v>13</v>
      </c>
      <c r="E84" s="50" t="s">
        <v>43</v>
      </c>
      <c r="J84" s="15" t="s">
        <v>105</v>
      </c>
      <c r="K84" s="44">
        <v>3</v>
      </c>
    </row>
    <row r="85" spans="2:12">
      <c r="B85" s="50" t="s">
        <v>40</v>
      </c>
      <c r="C85" s="24"/>
      <c r="D85" s="26" t="s">
        <v>16</v>
      </c>
      <c r="E85" s="50" t="s">
        <v>44</v>
      </c>
      <c r="J85" s="15" t="s">
        <v>106</v>
      </c>
      <c r="K85" s="44">
        <v>6</v>
      </c>
    </row>
    <row r="86" spans="2:12">
      <c r="B86" s="50" t="s">
        <v>41</v>
      </c>
      <c r="C86" s="24"/>
      <c r="D86" s="27" t="s">
        <v>15</v>
      </c>
      <c r="E86" s="50" t="s">
        <v>45</v>
      </c>
      <c r="J86" s="15" t="s">
        <v>107</v>
      </c>
      <c r="K86" s="44">
        <v>12</v>
      </c>
    </row>
    <row r="87" spans="2:12">
      <c r="B87" s="50" t="s">
        <v>42</v>
      </c>
      <c r="C87" s="24"/>
      <c r="D87" s="27" t="s">
        <v>14</v>
      </c>
      <c r="E87" s="50" t="s">
        <v>46</v>
      </c>
    </row>
    <row r="88" spans="2:12">
      <c r="C88" s="24"/>
    </row>
    <row r="89" spans="2:12">
      <c r="D89" s="32">
        <v>1</v>
      </c>
    </row>
    <row r="90" spans="2:12" ht="20.25">
      <c r="B90" s="50" t="s">
        <v>127</v>
      </c>
      <c r="D90" s="31" t="str">
        <f>IF(D89=1,Pf_unt_ja,Pf_unt_nein)</f>
        <v>▼</v>
      </c>
      <c r="E90" s="50" t="s">
        <v>82</v>
      </c>
      <c r="J90" s="11" t="s">
        <v>141</v>
      </c>
      <c r="K90" s="11" t="s">
        <v>104</v>
      </c>
    </row>
    <row r="91" spans="2:12">
      <c r="B91" s="50" t="s">
        <v>128</v>
      </c>
      <c r="J91" s="15" t="s">
        <v>142</v>
      </c>
      <c r="K91" s="44">
        <v>1</v>
      </c>
    </row>
    <row r="92" spans="2:12">
      <c r="J92" s="15" t="s">
        <v>143</v>
      </c>
      <c r="K92" s="44">
        <v>2</v>
      </c>
    </row>
    <row r="93" spans="2:12" ht="20.25">
      <c r="B93" s="2" t="s">
        <v>137</v>
      </c>
      <c r="E93" s="3" t="s">
        <v>2</v>
      </c>
    </row>
    <row r="94" spans="2:12">
      <c r="D94" s="71" t="s">
        <v>134</v>
      </c>
      <c r="E94" s="69" t="s">
        <v>138</v>
      </c>
      <c r="J94" s="47"/>
    </row>
    <row r="95" spans="2:12">
      <c r="D95" s="71" t="s">
        <v>135</v>
      </c>
    </row>
    <row r="96" spans="2:12">
      <c r="D96" s="71" t="s">
        <v>136</v>
      </c>
    </row>
  </sheetData>
  <conditionalFormatting sqref="D22">
    <cfRule type="cellIs" dxfId="13" priority="16" operator="notEqual">
      <formula>0</formula>
    </cfRule>
  </conditionalFormatting>
  <conditionalFormatting sqref="D14">
    <cfRule type="cellIs" dxfId="12" priority="15" stopIfTrue="1" operator="equal">
      <formula>1</formula>
    </cfRule>
  </conditionalFormatting>
  <conditionalFormatting sqref="D15">
    <cfRule type="cellIs" dxfId="11" priority="14" stopIfTrue="1" operator="equal">
      <formula>1</formula>
    </cfRule>
  </conditionalFormatting>
  <conditionalFormatting sqref="D16">
    <cfRule type="cellIs" dxfId="10" priority="13" stopIfTrue="1" operator="equal">
      <formula>1</formula>
    </cfRule>
  </conditionalFormatting>
  <conditionalFormatting sqref="D17:D18">
    <cfRule type="cellIs" dxfId="9" priority="12" stopIfTrue="1" operator="equal">
      <formula>1</formula>
    </cfRule>
  </conditionalFormatting>
  <conditionalFormatting sqref="D23">
    <cfRule type="cellIs" dxfId="8" priority="11" operator="notEqual">
      <formula>0</formula>
    </cfRule>
  </conditionalFormatting>
  <conditionalFormatting sqref="D90">
    <cfRule type="cellIs" dxfId="7" priority="10" stopIfTrue="1" operator="equal">
      <formula>Pf_unt_ja</formula>
    </cfRule>
  </conditionalFormatting>
  <conditionalFormatting sqref="D28">
    <cfRule type="cellIs" dxfId="6" priority="9" stopIfTrue="1" operator="equal">
      <formula>1</formula>
    </cfRule>
  </conditionalFormatting>
  <conditionalFormatting sqref="D29">
    <cfRule type="cellIs" dxfId="5" priority="8" stopIfTrue="1" operator="equal">
      <formula>1</formula>
    </cfRule>
  </conditionalFormatting>
  <conditionalFormatting sqref="D35">
    <cfRule type="expression" dxfId="4" priority="7" stopIfTrue="1">
      <formula>D35=1</formula>
    </cfRule>
  </conditionalFormatting>
  <conditionalFormatting sqref="D43">
    <cfRule type="expression" dxfId="3" priority="5" stopIfTrue="1">
      <formula>F$6=1</formula>
    </cfRule>
    <cfRule type="expression" dxfId="2" priority="6" stopIfTrue="1">
      <formula>F$7=1</formula>
    </cfRule>
  </conditionalFormatting>
  <conditionalFormatting sqref="D25">
    <cfRule type="cellIs" dxfId="1" priority="4" operator="notEqual">
      <formula>0</formula>
    </cfRule>
  </conditionalFormatting>
  <conditionalFormatting sqref="D26">
    <cfRule type="cellIs" dxfId="0" priority="3" operator="notEqual">
      <formula>0</formula>
    </cfRule>
  </conditionalFormatting>
  <dataValidations count="1">
    <dataValidation type="list" allowBlank="1" showInputMessage="1" showErrorMessage="1" sqref="D32:D33">
      <formula1>"1,0"</formula1>
    </dataValidation>
  </dataValidations>
  <printOptions horizontalCentered="1"/>
  <pageMargins left="0.70866141732283472" right="0.70866141732283472" top="0.98425196850393704" bottom="0.78740157480314965" header="0.31496062992125984" footer="0.31496062992125984"/>
  <pageSetup paperSize="9" scale="47" fitToHeight="3" orientation="landscape" r:id="rId1"/>
  <headerFooter>
    <oddHeader>&amp;R&amp;G</oddHeader>
    <oddFooter>&amp;LBeispiel von &amp;"Arial,Fett"www.financial-modelling-videos.de&amp;C&amp;A&amp;RSeite &amp;P von &amp;N</oddFooter>
  </headerFooter>
  <rowBreaks count="1" manualBreakCount="1">
    <brk id="48" max="11"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29"/>
  <sheetViews>
    <sheetView showGridLines="0" showRowColHeaders="0" workbookViewId="0">
      <selection activeCell="C29" sqref="C29"/>
    </sheetView>
  </sheetViews>
  <sheetFormatPr baseColWidth="10" defaultColWidth="0" defaultRowHeight="0" customHeight="1" zeroHeight="1"/>
  <cols>
    <col min="1" max="1" width="4.5703125" style="103" customWidth="1"/>
    <col min="2" max="2" width="7.7109375" style="103" customWidth="1"/>
    <col min="3" max="3" width="54.42578125" style="103" customWidth="1"/>
    <col min="4" max="4" width="8.7109375" style="103" customWidth="1"/>
    <col min="5" max="5" width="64.28515625" style="103" customWidth="1"/>
    <col min="6" max="6" width="8.7109375" style="103" customWidth="1"/>
    <col min="7" max="7" width="52.28515625" style="103" customWidth="1"/>
    <col min="8" max="8" width="4.5703125" style="103" customWidth="1"/>
    <col min="9" max="14" width="0" style="103" hidden="1" customWidth="1"/>
    <col min="15" max="16384" width="11.42578125" style="103" hidden="1"/>
  </cols>
  <sheetData>
    <row r="1" spans="1:8" ht="12.75">
      <c r="A1" s="186"/>
      <c r="B1" s="186"/>
      <c r="C1" s="186"/>
      <c r="D1" s="186"/>
      <c r="E1" s="186"/>
      <c r="F1" s="186"/>
      <c r="G1" s="186"/>
      <c r="H1" s="186"/>
    </row>
    <row r="2" spans="1:8" ht="12.75">
      <c r="A2" s="186"/>
      <c r="B2" s="187"/>
      <c r="C2" s="187"/>
      <c r="D2" s="187"/>
      <c r="E2" s="187"/>
      <c r="F2" s="187"/>
      <c r="G2" s="187"/>
      <c r="H2" s="188"/>
    </row>
    <row r="3" spans="1:8" ht="12.75">
      <c r="A3" s="186"/>
      <c r="B3" s="187"/>
      <c r="C3" s="187"/>
      <c r="H3" s="188"/>
    </row>
    <row r="4" spans="1:8" ht="12.75">
      <c r="A4" s="186"/>
      <c r="B4" s="187"/>
      <c r="C4" s="187"/>
      <c r="H4" s="188"/>
    </row>
    <row r="5" spans="1:8" ht="12.75">
      <c r="A5" s="186"/>
      <c r="B5" s="187"/>
      <c r="C5" s="187"/>
      <c r="H5" s="188"/>
    </row>
    <row r="6" spans="1:8" ht="12.75">
      <c r="A6" s="186"/>
      <c r="B6" s="187"/>
      <c r="C6" s="187"/>
      <c r="H6" s="188"/>
    </row>
    <row r="7" spans="1:8" ht="30">
      <c r="A7" s="186"/>
      <c r="B7" s="189"/>
      <c r="C7" s="196" t="s">
        <v>226</v>
      </c>
      <c r="D7" s="190"/>
      <c r="E7" s="190"/>
      <c r="H7" s="188"/>
    </row>
    <row r="8" spans="1:8" ht="18">
      <c r="A8" s="186"/>
      <c r="B8" s="187"/>
      <c r="C8" s="187"/>
      <c r="D8" s="190"/>
      <c r="E8" s="190"/>
      <c r="H8" s="188"/>
    </row>
    <row r="9" spans="1:8" ht="26.25">
      <c r="A9" s="186"/>
      <c r="B9" s="193"/>
      <c r="C9" s="193" t="s">
        <v>227</v>
      </c>
      <c r="D9" s="190"/>
      <c r="E9" s="190"/>
      <c r="H9" s="188"/>
    </row>
    <row r="10" spans="1:8" ht="26.25">
      <c r="A10" s="186"/>
      <c r="B10" s="191"/>
      <c r="C10" s="191"/>
      <c r="D10" s="190"/>
      <c r="E10" s="190"/>
      <c r="H10" s="188"/>
    </row>
    <row r="11" spans="1:8" ht="26.25">
      <c r="A11" s="186"/>
      <c r="B11" s="191"/>
      <c r="C11" s="191"/>
      <c r="D11" s="190"/>
      <c r="E11" s="190"/>
      <c r="H11" s="188"/>
    </row>
    <row r="12" spans="1:8" ht="20.25" customHeight="1">
      <c r="A12" s="186"/>
      <c r="B12" s="187"/>
      <c r="C12" s="187"/>
      <c r="D12" s="190"/>
      <c r="E12" s="190"/>
      <c r="H12" s="188"/>
    </row>
    <row r="13" spans="1:8" ht="20.25" customHeight="1">
      <c r="A13" s="186"/>
      <c r="B13" s="187"/>
      <c r="C13" s="187"/>
      <c r="D13" s="190"/>
      <c r="E13" s="190"/>
      <c r="H13" s="188"/>
    </row>
    <row r="14" spans="1:8" ht="20.25" customHeight="1">
      <c r="A14" s="186"/>
      <c r="B14" s="187"/>
      <c r="C14" s="187"/>
      <c r="D14" s="190"/>
      <c r="E14" s="190"/>
      <c r="H14" s="188"/>
    </row>
    <row r="15" spans="1:8" ht="20.25" customHeight="1">
      <c r="A15" s="186"/>
      <c r="B15" s="187"/>
      <c r="C15" s="187"/>
      <c r="D15" s="190"/>
      <c r="E15" s="190"/>
      <c r="H15" s="188"/>
    </row>
    <row r="16" spans="1:8" ht="20.25" customHeight="1">
      <c r="A16" s="186"/>
      <c r="B16" s="187"/>
      <c r="C16" s="187"/>
      <c r="D16" s="190"/>
      <c r="E16" s="190"/>
      <c r="H16" s="188"/>
    </row>
    <row r="17" spans="1:8" ht="20.25" customHeight="1">
      <c r="A17" s="186"/>
      <c r="B17" s="187"/>
      <c r="C17" s="187"/>
      <c r="D17" s="190"/>
      <c r="E17" s="190"/>
      <c r="H17" s="188"/>
    </row>
    <row r="18" spans="1:8" ht="20.25" customHeight="1">
      <c r="A18" s="186"/>
      <c r="B18" s="187"/>
      <c r="C18" s="187"/>
      <c r="D18" s="190"/>
      <c r="E18" s="190"/>
      <c r="H18" s="188"/>
    </row>
    <row r="19" spans="1:8" ht="20.25" customHeight="1">
      <c r="A19" s="186"/>
      <c r="B19" s="187"/>
      <c r="C19" s="187"/>
      <c r="D19" s="190"/>
      <c r="E19" s="190"/>
      <c r="H19" s="188"/>
    </row>
    <row r="20" spans="1:8" ht="20.25" customHeight="1">
      <c r="A20" s="186"/>
      <c r="B20" s="187"/>
      <c r="C20" s="187"/>
      <c r="D20" s="190"/>
      <c r="E20" s="190"/>
      <c r="H20" s="188"/>
    </row>
    <row r="21" spans="1:8" ht="20.25" customHeight="1">
      <c r="A21" s="186"/>
      <c r="B21" s="187"/>
      <c r="C21" s="187"/>
      <c r="D21" s="190"/>
      <c r="E21" s="190"/>
      <c r="H21" s="188"/>
    </row>
    <row r="22" spans="1:8" ht="20.25" customHeight="1">
      <c r="A22" s="186"/>
      <c r="B22" s="187"/>
      <c r="C22" s="187"/>
      <c r="D22" s="190"/>
      <c r="E22" s="190"/>
      <c r="H22" s="188"/>
    </row>
    <row r="23" spans="1:8" ht="20.25" customHeight="1">
      <c r="A23" s="186"/>
      <c r="B23" s="187"/>
      <c r="C23" s="194"/>
      <c r="D23" s="190"/>
      <c r="E23" s="190"/>
      <c r="H23" s="188"/>
    </row>
    <row r="24" spans="1:8" ht="20.25" customHeight="1">
      <c r="A24" s="186"/>
      <c r="B24" s="187"/>
      <c r="C24" s="195"/>
      <c r="D24" s="190"/>
      <c r="E24" s="190"/>
      <c r="H24" s="188"/>
    </row>
    <row r="25" spans="1:8" ht="18">
      <c r="A25" s="186"/>
      <c r="B25" s="187"/>
      <c r="C25" s="187"/>
      <c r="D25" s="190"/>
      <c r="E25" s="190"/>
      <c r="H25" s="188"/>
    </row>
    <row r="26" spans="1:8" ht="12.75">
      <c r="A26" s="186"/>
      <c r="B26" s="186"/>
      <c r="C26" s="186"/>
      <c r="D26" s="186"/>
      <c r="E26" s="186"/>
      <c r="F26" s="186"/>
      <c r="G26" s="186"/>
      <c r="H26" s="186"/>
    </row>
    <row r="27" spans="1:8" ht="12.75">
      <c r="A27" s="186"/>
      <c r="B27" s="186"/>
      <c r="C27" s="186"/>
      <c r="D27" s="186"/>
      <c r="E27" s="186"/>
      <c r="F27" s="186"/>
      <c r="G27" s="186"/>
      <c r="H27" s="186"/>
    </row>
    <row r="28" spans="1:8" ht="27.75" customHeight="1">
      <c r="A28" s="186"/>
      <c r="B28" s="188"/>
      <c r="C28" s="188"/>
      <c r="D28" s="192"/>
      <c r="E28" s="188"/>
      <c r="F28" s="192"/>
      <c r="G28" s="188"/>
      <c r="H28" s="188"/>
    </row>
    <row r="29" spans="1:8" ht="27.75" customHeight="1">
      <c r="A29" s="186"/>
      <c r="B29" s="186"/>
      <c r="C29" s="186"/>
      <c r="D29" s="186"/>
      <c r="E29" s="186"/>
      <c r="F29" s="186"/>
      <c r="G29" s="186"/>
      <c r="H29" s="186"/>
    </row>
  </sheetData>
  <sheetProtection password="F66A" sheet="1" objects="1" scenarios="1"/>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20</vt:i4>
      </vt:variant>
    </vt:vector>
  </HeadingPairs>
  <TitlesOfParts>
    <vt:vector size="24" baseType="lpstr">
      <vt:lpstr>Hinweis</vt:lpstr>
      <vt:lpstr>Kapitaldienstfähigkeit</vt:lpstr>
      <vt:lpstr>Formate</vt:lpstr>
      <vt:lpstr>EFT-PRO</vt:lpstr>
      <vt:lpstr>Formate!Druckbereich</vt:lpstr>
      <vt:lpstr>Kapitaldienstfähigkeit!Druckbereich</vt:lpstr>
      <vt:lpstr>GanzkleineZahl</vt:lpstr>
      <vt:lpstr>Milliarde</vt:lpstr>
      <vt:lpstr>Million</vt:lpstr>
      <vt:lpstr>Monate</vt:lpstr>
      <vt:lpstr>Monate_Jahr</vt:lpstr>
      <vt:lpstr>Monate_Quartal</vt:lpstr>
      <vt:lpstr>Periodizitaet</vt:lpstr>
      <vt:lpstr>Pf_hor_ja</vt:lpstr>
      <vt:lpstr>Pf_hor_nein</vt:lpstr>
      <vt:lpstr>Pf_li</vt:lpstr>
      <vt:lpstr>Pf_re</vt:lpstr>
      <vt:lpstr>Pf_unt_ja</vt:lpstr>
      <vt:lpstr>Pf_unt_nein</vt:lpstr>
      <vt:lpstr>Quartale_Jahr</vt:lpstr>
      <vt:lpstr>Rückzahlungsmethode</vt:lpstr>
      <vt:lpstr>Rund_Tol</vt:lpstr>
      <vt:lpstr>Tage_Jahr</vt:lpstr>
      <vt:lpstr>Tausend</vt:lpstr>
    </vt:vector>
  </TitlesOfParts>
  <Company>www.financial-modelling-videos.de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 Gostomski</dc:creator>
  <cp:lastModifiedBy>www.financial-modelling-videos.de</cp:lastModifiedBy>
  <cp:lastPrinted>2017-01-25T22:04:06Z</cp:lastPrinted>
  <dcterms:created xsi:type="dcterms:W3CDTF">2013-02-07T14:13:17Z</dcterms:created>
  <dcterms:modified xsi:type="dcterms:W3CDTF">2017-04-24T14:16:35Z</dcterms:modified>
</cp:coreProperties>
</file>